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/>
  <mc:AlternateContent xmlns:mc="http://schemas.openxmlformats.org/markup-compatibility/2006">
    <mc:Choice Requires="x15">
      <x15ac:absPath xmlns:x15ac="http://schemas.microsoft.com/office/spreadsheetml/2010/11/ac" url="C:\Users\finnj\Desktop\"/>
    </mc:Choice>
  </mc:AlternateContent>
  <xr:revisionPtr revIDLastSave="0" documentId="13_ncr:1_{DF23F126-0E2D-4E78-9F95-D296B1CCE94A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Regnskab 2020" sheetId="5" r:id="rId1"/>
    <sheet name="regnskab 2019" sheetId="2" r:id="rId2"/>
    <sheet name="regnskab 2018" sheetId="1" r:id="rId3"/>
    <sheet name="bogbeholdning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2" i="5" l="1"/>
  <c r="E36" i="5"/>
  <c r="E26" i="5"/>
  <c r="E15" i="5"/>
  <c r="E27" i="5" s="1"/>
  <c r="F26" i="5"/>
  <c r="F27" i="5" s="1"/>
  <c r="F15" i="5"/>
  <c r="D26" i="5"/>
  <c r="D15" i="5"/>
  <c r="D27" i="5" l="1"/>
  <c r="F27" i="2"/>
  <c r="F15" i="2"/>
  <c r="F26" i="2"/>
  <c r="E35" i="2"/>
  <c r="D26" i="2" l="1"/>
  <c r="E26" i="2"/>
  <c r="E15" i="2" l="1"/>
  <c r="E27" i="2" s="1"/>
  <c r="D15" i="2"/>
  <c r="D27" i="2" s="1"/>
  <c r="E25" i="1" l="1"/>
  <c r="F15" i="1"/>
  <c r="G25" i="1" l="1"/>
  <c r="E39" i="1"/>
  <c r="D15" i="1"/>
  <c r="E32" i="1" l="1"/>
  <c r="E33" i="1" s="1"/>
  <c r="G26" i="1"/>
</calcChain>
</file>

<file path=xl/sharedStrings.xml><?xml version="1.0" encoding="utf-8"?>
<sst xmlns="http://schemas.openxmlformats.org/spreadsheetml/2006/main" count="132" uniqueCount="92">
  <si>
    <t>Diverse</t>
  </si>
  <si>
    <t>udgifter</t>
  </si>
  <si>
    <t>indtægter</t>
  </si>
  <si>
    <t>Indtægter i alt</t>
  </si>
  <si>
    <t>Udgifter:</t>
  </si>
  <si>
    <t>Indtægter:</t>
  </si>
  <si>
    <t>Udgifter i alt</t>
  </si>
  <si>
    <t xml:space="preserve">                GLAMSBJERG</t>
  </si>
  <si>
    <t>Salg af  Glamsbjergbøger</t>
  </si>
  <si>
    <t xml:space="preserve"> LOKALHISTORISKE UDGIVERFORENINGS</t>
  </si>
  <si>
    <t>Budget</t>
  </si>
  <si>
    <t>Porto/gebyr</t>
  </si>
  <si>
    <t>Ny bog</t>
  </si>
  <si>
    <t>Drifts underskud</t>
  </si>
  <si>
    <t>Godkendt af bestyrelsen</t>
  </si>
  <si>
    <t>Moms 2. halvår 2017</t>
  </si>
  <si>
    <t>aktuelle</t>
  </si>
  <si>
    <t>Glaspladebøger</t>
  </si>
  <si>
    <t>Moms 1. halvår 2018</t>
  </si>
  <si>
    <t>Annoncer</t>
  </si>
  <si>
    <t>Reception</t>
  </si>
  <si>
    <t>Formue pr. 1/1 2018</t>
  </si>
  <si>
    <t>Udgiverforeningens</t>
  </si>
  <si>
    <t>Underskud</t>
  </si>
  <si>
    <t>Formue pr. 31/12. 2018</t>
  </si>
  <si>
    <t>Bank</t>
  </si>
  <si>
    <t>Kasse</t>
  </si>
  <si>
    <t>BUDGET OG REGNSKAB</t>
  </si>
  <si>
    <t xml:space="preserve">                   FOR ÅRET 2018</t>
  </si>
  <si>
    <t>Regnskab</t>
  </si>
  <si>
    <t>Moms 2. halvår 2018</t>
  </si>
  <si>
    <t>Moms 1. halvår 2019</t>
  </si>
  <si>
    <t>Drifts overskud</t>
  </si>
  <si>
    <t>Assensbanen</t>
  </si>
  <si>
    <t xml:space="preserve">Glaspladebogen: </t>
  </si>
  <si>
    <t>købt 2018</t>
  </si>
  <si>
    <t>xx</t>
  </si>
  <si>
    <t>yy</t>
  </si>
  <si>
    <t>solgt 1-1-2019 til d.d.</t>
  </si>
  <si>
    <t>forfatter gaver</t>
  </si>
  <si>
    <t>zz</t>
  </si>
  <si>
    <t>Assensbanen:</t>
  </si>
  <si>
    <t>aa</t>
  </si>
  <si>
    <t>købt 201?</t>
  </si>
  <si>
    <t>bb</t>
  </si>
  <si>
    <t>beholdning 1-1-2019</t>
  </si>
  <si>
    <t>cc</t>
  </si>
  <si>
    <t>dd</t>
  </si>
  <si>
    <t>ww</t>
  </si>
  <si>
    <t>solgt pr. 31-12-2018</t>
  </si>
  <si>
    <t>antal</t>
  </si>
  <si>
    <t>for at holde styr på hvad der skal momses nævnes, de bøger der skal momses</t>
  </si>
  <si>
    <t>beløb incl.</t>
  </si>
  <si>
    <t>uu</t>
  </si>
  <si>
    <t>solgt 2018 til private</t>
  </si>
  <si>
    <t>rr</t>
  </si>
  <si>
    <t>solgt 1-1-2019 til d.d. til Boghand.</t>
  </si>
  <si>
    <t>solgt 1-1-2019 til d.d. til privat</t>
  </si>
  <si>
    <t>solgt 2018 til Boghand.</t>
  </si>
  <si>
    <t>Gebyr-Fynske Bank</t>
  </si>
  <si>
    <t>Tilforn-Boghandleren</t>
  </si>
  <si>
    <t>Formue pr. 1/1 2019</t>
  </si>
  <si>
    <t>Formue pr. 31/12. 2019</t>
  </si>
  <si>
    <t>UDGIVERFORENING</t>
  </si>
  <si>
    <t>BUDGET OG REGNSKAB 2019</t>
  </si>
  <si>
    <t>GLAMSBJERG LOKALHISTORISK</t>
  </si>
  <si>
    <t>Kreditorer</t>
  </si>
  <si>
    <t>Debitorer</t>
  </si>
  <si>
    <t>Udgiverfor. overskud 2019</t>
  </si>
  <si>
    <t>Kasse 31. dec. 2019</t>
  </si>
  <si>
    <t>Bank 31. dec. 2019</t>
  </si>
  <si>
    <t>Tilforn-Arkivet</t>
  </si>
  <si>
    <t>Budget 2019</t>
  </si>
  <si>
    <t>Regnskab 2019</t>
  </si>
  <si>
    <t>Glamsbjergbogen</t>
  </si>
  <si>
    <t xml:space="preserve"> solgt til arkivfor.</t>
  </si>
  <si>
    <t>Regnskab 2018</t>
  </si>
  <si>
    <t>glaspladebogen</t>
  </si>
  <si>
    <t>Budget 2020</t>
  </si>
  <si>
    <t>Formue pr. 1/1 2020</t>
  </si>
  <si>
    <t>Udgiverfor. overskud 2020</t>
  </si>
  <si>
    <t>Formue pr. 31/12. 2020</t>
  </si>
  <si>
    <t>Kasse 31. dec. 2020</t>
  </si>
  <si>
    <t>Bank 31. dec. 2020</t>
  </si>
  <si>
    <t>Moms 2. halvår 2019</t>
  </si>
  <si>
    <t>Moms 1. halvår 2020</t>
  </si>
  <si>
    <t>Regnskab 2020</t>
  </si>
  <si>
    <t>Formueopgørelse</t>
  </si>
  <si>
    <t>Formue 31.dec. 2020</t>
  </si>
  <si>
    <t>Regnskab  2020</t>
  </si>
  <si>
    <t>Annoncer*</t>
  </si>
  <si>
    <t>* skal omposteres i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</si>
</sst>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name val="Arial"/>
    </font>
    <font>
      <sz val="10"/>
      <name val="Times New Roman"/>
      <family val="1"/>
    </font>
    <font>
      <b/>
      <sz val="18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b/>
      <sz val="16"/>
      <name val="Times New Roman"/>
      <family val="1"/>
    </font>
    <font>
      <b/>
      <sz val="12"/>
      <color theme="1"/>
      <name val="Times New Roman"/>
      <family val="1"/>
    </font>
    <font>
      <sz val="10"/>
      <name val="Arial"/>
      <family val="2"/>
    </font>
    <font>
      <sz val="11"/>
      <name val="Arial"/>
      <family val="2"/>
    </font>
    <font>
      <b/>
      <i/>
      <sz val="11"/>
      <name val="Arial"/>
      <family val="2"/>
    </font>
    <font>
      <b/>
      <sz val="14"/>
      <name val="Times New Roman"/>
      <family val="1"/>
    </font>
    <font>
      <b/>
      <sz val="14"/>
      <name val="Cambria"/>
      <family val="1"/>
    </font>
    <font>
      <b/>
      <sz val="14"/>
      <name val="Arial"/>
      <family val="2"/>
    </font>
    <font>
      <b/>
      <i/>
      <sz val="9"/>
      <name val="Times New Roman"/>
      <family val="1"/>
    </font>
    <font>
      <b/>
      <i/>
      <sz val="9"/>
      <name val="Cambria"/>
      <family val="1"/>
    </font>
    <font>
      <b/>
      <i/>
      <sz val="9"/>
      <color rgb="FFFF0000"/>
      <name val="Cambria"/>
      <family val="1"/>
    </font>
    <font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6337778862885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62">
    <xf numFmtId="0" fontId="0" fillId="0" borderId="0" xfId="0"/>
    <xf numFmtId="0" fontId="1" fillId="0" borderId="0" xfId="0" applyFont="1"/>
    <xf numFmtId="0" fontId="3" fillId="0" borderId="0" xfId="0" applyFont="1"/>
    <xf numFmtId="4" fontId="3" fillId="0" borderId="0" xfId="0" applyNumberFormat="1" applyFont="1"/>
    <xf numFmtId="0" fontId="1" fillId="0" borderId="1" xfId="0" applyFont="1" applyBorder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4" fillId="0" borderId="2" xfId="0" applyFont="1" applyBorder="1" applyAlignment="1">
      <alignment horizontal="center"/>
    </xf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2" xfId="0" applyFont="1" applyBorder="1"/>
    <xf numFmtId="0" fontId="4" fillId="0" borderId="6" xfId="0" applyFont="1" applyBorder="1"/>
    <xf numFmtId="0" fontId="4" fillId="0" borderId="7" xfId="0" applyFont="1" applyBorder="1"/>
    <xf numFmtId="4" fontId="4" fillId="0" borderId="8" xfId="0" applyNumberFormat="1" applyFont="1" applyBorder="1"/>
    <xf numFmtId="0" fontId="6" fillId="0" borderId="6" xfId="0" applyFont="1" applyBorder="1"/>
    <xf numFmtId="0" fontId="6" fillId="0" borderId="7" xfId="0" applyFont="1" applyBorder="1"/>
    <xf numFmtId="4" fontId="4" fillId="0" borderId="2" xfId="0" applyNumberFormat="1" applyFont="1" applyBorder="1"/>
    <xf numFmtId="4" fontId="4" fillId="0" borderId="9" xfId="0" applyNumberFormat="1" applyFont="1" applyBorder="1"/>
    <xf numFmtId="4" fontId="4" fillId="0" borderId="10" xfId="0" applyNumberFormat="1" applyFont="1" applyBorder="1"/>
    <xf numFmtId="0" fontId="4" fillId="0" borderId="9" xfId="0" applyFont="1" applyBorder="1"/>
    <xf numFmtId="4" fontId="4" fillId="0" borderId="11" xfId="0" applyNumberFormat="1" applyFont="1" applyBorder="1"/>
    <xf numFmtId="4" fontId="4" fillId="0" borderId="0" xfId="0" applyNumberFormat="1" applyFont="1"/>
    <xf numFmtId="4" fontId="4" fillId="0" borderId="12" xfId="0" applyNumberFormat="1" applyFont="1" applyBorder="1"/>
    <xf numFmtId="0" fontId="1" fillId="0" borderId="4" xfId="0" applyFont="1" applyBorder="1"/>
    <xf numFmtId="0" fontId="7" fillId="0" borderId="0" xfId="0" applyFont="1"/>
    <xf numFmtId="0" fontId="2" fillId="0" borderId="0" xfId="0" applyFont="1"/>
    <xf numFmtId="0" fontId="8" fillId="0" borderId="0" xfId="0" applyFont="1"/>
    <xf numFmtId="4" fontId="8" fillId="0" borderId="0" xfId="0" applyNumberFormat="1" applyFont="1"/>
    <xf numFmtId="4" fontId="8" fillId="0" borderId="4" xfId="0" applyNumberFormat="1" applyFont="1" applyBorder="1"/>
    <xf numFmtId="4" fontId="8" fillId="0" borderId="13" xfId="0" applyNumberFormat="1" applyFont="1" applyBorder="1"/>
    <xf numFmtId="4" fontId="8" fillId="0" borderId="14" xfId="0" applyNumberFormat="1" applyFont="1" applyBorder="1"/>
    <xf numFmtId="4" fontId="1" fillId="0" borderId="0" xfId="0" applyNumberFormat="1" applyFont="1"/>
    <xf numFmtId="2" fontId="4" fillId="0" borderId="8" xfId="0" applyNumberFormat="1" applyFont="1" applyBorder="1"/>
    <xf numFmtId="4" fontId="4" fillId="0" borderId="15" xfId="0" applyNumberFormat="1" applyFont="1" applyBorder="1"/>
    <xf numFmtId="4" fontId="9" fillId="0" borderId="9" xfId="0" applyNumberFormat="1" applyFont="1" applyBorder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1" fillId="0" borderId="0" xfId="0" applyFont="1" applyAlignment="1">
      <alignment wrapText="1"/>
    </xf>
    <xf numFmtId="0" fontId="2" fillId="0" borderId="0" xfId="0" applyFont="1" applyAlignment="1">
      <alignment horizontal="center"/>
    </xf>
    <xf numFmtId="2" fontId="4" fillId="0" borderId="2" xfId="0" applyNumberFormat="1" applyFont="1" applyBorder="1"/>
    <xf numFmtId="0" fontId="4" fillId="0" borderId="2" xfId="0" applyNumberFormat="1" applyFont="1" applyBorder="1"/>
    <xf numFmtId="0" fontId="4" fillId="0" borderId="9" xfId="0" applyNumberFormat="1" applyFont="1" applyBorder="1"/>
    <xf numFmtId="0" fontId="4" fillId="0" borderId="15" xfId="0" applyNumberFormat="1" applyFont="1" applyBorder="1"/>
    <xf numFmtId="0" fontId="13" fillId="0" borderId="0" xfId="0" applyFont="1"/>
    <xf numFmtId="4" fontId="13" fillId="0" borderId="0" xfId="0" applyNumberFormat="1" applyFont="1"/>
    <xf numFmtId="4" fontId="13" fillId="0" borderId="4" xfId="0" applyNumberFormat="1" applyFont="1" applyBorder="1"/>
    <xf numFmtId="4" fontId="13" fillId="0" borderId="14" xfId="0" applyNumberFormat="1" applyFont="1" applyBorder="1"/>
    <xf numFmtId="3" fontId="13" fillId="0" borderId="0" xfId="0" applyNumberFormat="1" applyFont="1"/>
    <xf numFmtId="4" fontId="13" fillId="0" borderId="13" xfId="0" applyNumberFormat="1" applyFont="1" applyBorder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 applyAlignment="1" applyProtection="1">
      <alignment horizontal="center"/>
      <protection locked="0"/>
    </xf>
    <xf numFmtId="0" fontId="0" fillId="0" borderId="0" xfId="0"/>
    <xf numFmtId="4" fontId="13" fillId="0" borderId="0" xfId="0" applyNumberFormat="1" applyFont="1" applyBorder="1"/>
    <xf numFmtId="0" fontId="4" fillId="0" borderId="5" xfId="0" applyFont="1" applyBorder="1"/>
    <xf numFmtId="0" fontId="0" fillId="0" borderId="0" xfId="0"/>
    <xf numFmtId="0" fontId="6" fillId="0" borderId="6" xfId="0" applyFont="1" applyBorder="1"/>
    <xf numFmtId="0" fontId="6" fillId="0" borderId="7" xfId="0" applyFont="1" applyBorder="1"/>
    <xf numFmtId="0" fontId="4" fillId="0" borderId="2" xfId="0" applyFont="1" applyBorder="1" applyAlignment="1">
      <alignment horizontal="left"/>
    </xf>
    <xf numFmtId="4" fontId="4" fillId="0" borderId="20" xfId="0" applyNumberFormat="1" applyFont="1" applyBorder="1"/>
    <xf numFmtId="0" fontId="4" fillId="0" borderId="24" xfId="0" applyFont="1" applyBorder="1"/>
    <xf numFmtId="0" fontId="4" fillId="0" borderId="25" xfId="0" applyFont="1" applyBorder="1"/>
    <xf numFmtId="0" fontId="4" fillId="0" borderId="26" xfId="0" applyFont="1" applyBorder="1"/>
    <xf numFmtId="0" fontId="4" fillId="0" borderId="11" xfId="0" applyNumberFormat="1" applyFont="1" applyBorder="1"/>
    <xf numFmtId="2" fontId="4" fillId="0" borderId="20" xfId="0" applyNumberFormat="1" applyFont="1" applyBorder="1"/>
    <xf numFmtId="4" fontId="4" fillId="0" borderId="0" xfId="0" applyNumberFormat="1" applyFont="1" applyBorder="1"/>
    <xf numFmtId="0" fontId="4" fillId="0" borderId="12" xfId="0" applyNumberFormat="1" applyFont="1" applyBorder="1"/>
    <xf numFmtId="0" fontId="4" fillId="0" borderId="0" xfId="0" applyFont="1" applyBorder="1"/>
    <xf numFmtId="2" fontId="4" fillId="0" borderId="0" xfId="0" applyNumberFormat="1" applyFont="1" applyBorder="1"/>
    <xf numFmtId="0" fontId="6" fillId="0" borderId="0" xfId="0" applyFont="1" applyBorder="1"/>
    <xf numFmtId="4" fontId="9" fillId="0" borderId="0" xfId="0" applyNumberFormat="1" applyFont="1" applyBorder="1"/>
    <xf numFmtId="0" fontId="10" fillId="2" borderId="0" xfId="0" applyFont="1" applyFill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2" fillId="0" borderId="0" xfId="0" applyFont="1"/>
    <xf numFmtId="0" fontId="0" fillId="0" borderId="0" xfId="0"/>
    <xf numFmtId="0" fontId="6" fillId="0" borderId="6" xfId="0" applyFont="1" applyBorder="1"/>
    <xf numFmtId="0" fontId="6" fillId="0" borderId="7" xfId="0" applyFont="1" applyBorder="1"/>
    <xf numFmtId="0" fontId="2" fillId="0" borderId="0" xfId="0" applyFont="1" applyAlignment="1">
      <alignment horizontal="center"/>
    </xf>
    <xf numFmtId="0" fontId="10" fillId="0" borderId="0" xfId="0" applyFont="1" applyFill="1"/>
    <xf numFmtId="0" fontId="16" fillId="0" borderId="2" xfId="0" applyFont="1" applyBorder="1" applyAlignment="1">
      <alignment horizontal="center"/>
    </xf>
    <xf numFmtId="0" fontId="16" fillId="0" borderId="2" xfId="0" applyFont="1" applyBorder="1" applyAlignment="1">
      <alignment horizontal="left"/>
    </xf>
    <xf numFmtId="4" fontId="16" fillId="0" borderId="2" xfId="0" applyNumberFormat="1" applyFont="1" applyBorder="1"/>
    <xf numFmtId="4" fontId="16" fillId="0" borderId="20" xfId="0" applyNumberFormat="1" applyFont="1" applyBorder="1"/>
    <xf numFmtId="4" fontId="16" fillId="0" borderId="11" xfId="0" applyNumberFormat="1" applyFont="1" applyBorder="1"/>
    <xf numFmtId="0" fontId="16" fillId="0" borderId="9" xfId="0" applyFont="1" applyBorder="1"/>
    <xf numFmtId="0" fontId="16" fillId="0" borderId="2" xfId="0" applyFont="1" applyBorder="1"/>
    <xf numFmtId="2" fontId="16" fillId="0" borderId="2" xfId="0" applyNumberFormat="1" applyFont="1" applyBorder="1"/>
    <xf numFmtId="0" fontId="16" fillId="0" borderId="2" xfId="0" applyNumberFormat="1" applyFont="1" applyBorder="1"/>
    <xf numFmtId="2" fontId="16" fillId="0" borderId="20" xfId="0" applyNumberFormat="1" applyFont="1" applyBorder="1"/>
    <xf numFmtId="0" fontId="16" fillId="0" borderId="9" xfId="0" applyNumberFormat="1" applyFont="1" applyBorder="1"/>
    <xf numFmtId="0" fontId="16" fillId="0" borderId="15" xfId="0" applyNumberFormat="1" applyFont="1" applyBorder="1"/>
    <xf numFmtId="0" fontId="16" fillId="0" borderId="12" xfId="0" applyNumberFormat="1" applyFont="1" applyBorder="1"/>
    <xf numFmtId="0" fontId="16" fillId="0" borderId="11" xfId="0" applyNumberFormat="1" applyFont="1" applyBorder="1"/>
    <xf numFmtId="0" fontId="17" fillId="0" borderId="2" xfId="0" applyFont="1" applyBorder="1" applyAlignment="1">
      <alignment horizontal="center"/>
    </xf>
    <xf numFmtId="0" fontId="17" fillId="0" borderId="10" xfId="0" applyFont="1" applyBorder="1"/>
    <xf numFmtId="4" fontId="17" fillId="0" borderId="2" xfId="0" applyNumberFormat="1" applyFont="1" applyBorder="1"/>
    <xf numFmtId="2" fontId="17" fillId="0" borderId="10" xfId="0" applyNumberFormat="1" applyFont="1" applyBorder="1"/>
    <xf numFmtId="4" fontId="17" fillId="0" borderId="11" xfId="0" applyNumberFormat="1" applyFont="1" applyBorder="1"/>
    <xf numFmtId="0" fontId="17" fillId="0" borderId="2" xfId="0" applyFont="1" applyBorder="1"/>
    <xf numFmtId="0" fontId="17" fillId="0" borderId="9" xfId="0" applyFont="1" applyBorder="1"/>
    <xf numFmtId="4" fontId="17" fillId="2" borderId="2" xfId="0" applyNumberFormat="1" applyFont="1" applyFill="1" applyBorder="1"/>
    <xf numFmtId="4" fontId="17" fillId="0" borderId="15" xfId="0" applyNumberFormat="1" applyFont="1" applyBorder="1"/>
    <xf numFmtId="4" fontId="18" fillId="0" borderId="11" xfId="0" applyNumberFormat="1" applyFont="1" applyBorder="1"/>
    <xf numFmtId="0" fontId="13" fillId="0" borderId="24" xfId="0" applyFont="1" applyBorder="1"/>
    <xf numFmtId="0" fontId="13" fillId="0" borderId="25" xfId="0" applyFont="1" applyBorder="1"/>
    <xf numFmtId="0" fontId="13" fillId="0" borderId="1" xfId="0" applyFont="1" applyBorder="1"/>
    <xf numFmtId="0" fontId="13" fillId="0" borderId="0" xfId="0" applyFont="1" applyBorder="1"/>
    <xf numFmtId="0" fontId="13" fillId="0" borderId="3" xfId="0" applyFont="1" applyBorder="1"/>
    <xf numFmtId="0" fontId="0" fillId="0" borderId="0" xfId="0" applyBorder="1"/>
    <xf numFmtId="4" fontId="13" fillId="0" borderId="26" xfId="0" applyNumberFormat="1" applyFont="1" applyBorder="1"/>
    <xf numFmtId="4" fontId="13" fillId="0" borderId="33" xfId="0" applyNumberFormat="1" applyFont="1" applyBorder="1"/>
    <xf numFmtId="4" fontId="13" fillId="0" borderId="16" xfId="0" applyNumberFormat="1" applyFont="1" applyBorder="1"/>
    <xf numFmtId="0" fontId="19" fillId="0" borderId="0" xfId="0" applyFont="1" applyAlignment="1">
      <alignment horizontal="center"/>
    </xf>
    <xf numFmtId="16" fontId="0" fillId="0" borderId="0" xfId="0" applyNumberFormat="1"/>
    <xf numFmtId="3" fontId="13" fillId="0" borderId="22" xfId="0" applyNumberFormat="1" applyFont="1" applyBorder="1"/>
    <xf numFmtId="0" fontId="13" fillId="0" borderId="21" xfId="0" applyFont="1" applyBorder="1"/>
    <xf numFmtId="4" fontId="13" fillId="0" borderId="23" xfId="0" applyNumberFormat="1" applyFont="1" applyBorder="1"/>
    <xf numFmtId="2" fontId="4" fillId="0" borderId="2" xfId="0" applyNumberFormat="1" applyFont="1" applyBorder="1" applyAlignment="1">
      <alignment horizontal="right"/>
    </xf>
    <xf numFmtId="2" fontId="4" fillId="0" borderId="12" xfId="0" applyNumberFormat="1" applyFont="1" applyBorder="1"/>
    <xf numFmtId="2" fontId="4" fillId="0" borderId="11" xfId="0" applyNumberFormat="1" applyFont="1" applyBorder="1"/>
    <xf numFmtId="0" fontId="0" fillId="0" borderId="0" xfId="0"/>
    <xf numFmtId="0" fontId="4" fillId="0" borderId="34" xfId="0" applyFont="1" applyBorder="1"/>
    <xf numFmtId="0" fontId="4" fillId="0" borderId="35" xfId="0" applyFont="1" applyBorder="1"/>
    <xf numFmtId="0" fontId="4" fillId="0" borderId="36" xfId="0" applyFont="1" applyBorder="1"/>
    <xf numFmtId="0" fontId="4" fillId="0" borderId="20" xfId="0" applyFont="1" applyBorder="1"/>
    <xf numFmtId="0" fontId="4" fillId="0" borderId="21" xfId="0" applyFont="1" applyBorder="1"/>
    <xf numFmtId="0" fontId="4" fillId="0" borderId="22" xfId="0" applyFont="1" applyBorder="1"/>
    <xf numFmtId="0" fontId="4" fillId="0" borderId="23" xfId="0" applyFont="1" applyBorder="1"/>
    <xf numFmtId="0" fontId="4" fillId="0" borderId="3" xfId="0" applyFont="1" applyBorder="1"/>
    <xf numFmtId="0" fontId="6" fillId="0" borderId="4" xfId="0" applyFont="1" applyBorder="1"/>
    <xf numFmtId="0" fontId="6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4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30" xfId="0" applyFont="1" applyBorder="1"/>
    <xf numFmtId="0" fontId="4" fillId="0" borderId="31" xfId="0" applyFont="1" applyBorder="1"/>
    <xf numFmtId="0" fontId="4" fillId="0" borderId="32" xfId="0" applyFont="1" applyBorder="1"/>
    <xf numFmtId="0" fontId="4" fillId="0" borderId="27" xfId="0" applyFont="1" applyBorder="1"/>
    <xf numFmtId="0" fontId="4" fillId="0" borderId="28" xfId="0" applyFont="1" applyBorder="1"/>
    <xf numFmtId="0" fontId="4" fillId="0" borderId="29" xfId="0" applyFont="1" applyBorder="1"/>
    <xf numFmtId="0" fontId="4" fillId="0" borderId="0" xfId="0" applyFont="1" applyBorder="1"/>
    <xf numFmtId="3" fontId="8" fillId="0" borderId="0" xfId="0" applyNumberFormat="1" applyFont="1"/>
    <xf numFmtId="0" fontId="4" fillId="0" borderId="0" xfId="0" applyFont="1"/>
    <xf numFmtId="0" fontId="6" fillId="0" borderId="6" xfId="0" applyFont="1" applyBorder="1"/>
    <xf numFmtId="0" fontId="6" fillId="0" borderId="7" xfId="0" applyFont="1" applyBorder="1"/>
    <xf numFmtId="0" fontId="2" fillId="0" borderId="0" xfId="0" applyFont="1"/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4" fillId="0" borderId="15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0</xdr:row>
      <xdr:rowOff>28575</xdr:rowOff>
    </xdr:from>
    <xdr:to>
      <xdr:col>2</xdr:col>
      <xdr:colOff>247650</xdr:colOff>
      <xdr:row>5</xdr:row>
      <xdr:rowOff>57150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EACEAE27-76D7-4EDF-BE80-C8DCB34AD8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8575"/>
          <a:ext cx="1200150" cy="1276350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0</xdr:row>
      <xdr:rowOff>28575</xdr:rowOff>
    </xdr:from>
    <xdr:to>
      <xdr:col>2</xdr:col>
      <xdr:colOff>247650</xdr:colOff>
      <xdr:row>5</xdr:row>
      <xdr:rowOff>57150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78CB679-75EF-4ADD-AF63-279311D4EF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8575"/>
          <a:ext cx="1200150" cy="1276350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0</xdr:rowOff>
    </xdr:from>
    <xdr:to>
      <xdr:col>2</xdr:col>
      <xdr:colOff>180975</xdr:colOff>
      <xdr:row>5</xdr:row>
      <xdr:rowOff>28575</xdr:rowOff>
    </xdr:to>
    <xdr:pic>
      <xdr:nvPicPr>
        <xdr:cNvPr id="1105" name="Picture 2">
          <a:extLst>
            <a:ext uri="{FF2B5EF4-FFF2-40B4-BE49-F238E27FC236}">
              <a16:creationId xmlns:a16="http://schemas.microsoft.com/office/drawing/2014/main" id="{1CCDA6BF-F758-49B5-B82B-8B315B56FF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4"/>
  <sheetViews>
    <sheetView tabSelected="1" zoomScaleNormal="100" workbookViewId="0">
      <selection activeCell="F42" sqref="F42"/>
    </sheetView>
  </sheetViews>
  <sheetFormatPr defaultRowHeight="12.75" x14ac:dyDescent="0.2"/>
  <cols>
    <col min="3" max="3" width="12.85546875" customWidth="1"/>
    <col min="4" max="4" width="19.140625" customWidth="1"/>
    <col min="5" max="5" width="16.42578125" customWidth="1"/>
    <col min="6" max="6" width="16.28515625" customWidth="1"/>
  </cols>
  <sheetData>
    <row r="1" spans="1:13" ht="18" x14ac:dyDescent="0.25">
      <c r="A1" s="1"/>
      <c r="B1" s="1"/>
      <c r="C1" s="1"/>
      <c r="D1" s="53"/>
      <c r="E1" s="55" t="s">
        <v>65</v>
      </c>
      <c r="F1" s="80"/>
      <c r="G1" s="80"/>
    </row>
    <row r="2" spans="1:13" ht="22.5" x14ac:dyDescent="0.3">
      <c r="A2" s="1"/>
      <c r="B2" s="1"/>
      <c r="C2" s="83"/>
      <c r="D2" s="54"/>
      <c r="E2" s="54" t="s">
        <v>63</v>
      </c>
      <c r="F2" s="80"/>
      <c r="G2" s="38"/>
    </row>
    <row r="3" spans="1:13" ht="22.5" x14ac:dyDescent="0.3">
      <c r="A3" s="1"/>
      <c r="B3" s="1"/>
      <c r="C3" s="83"/>
      <c r="D3" s="54"/>
      <c r="E3" s="54" t="s">
        <v>89</v>
      </c>
      <c r="F3" s="80"/>
      <c r="G3" s="80"/>
    </row>
    <row r="4" spans="1:13" ht="22.5" x14ac:dyDescent="0.3">
      <c r="A4" s="1"/>
      <c r="B4" s="1"/>
      <c r="C4" s="27"/>
      <c r="D4" s="79"/>
      <c r="E4" s="27"/>
      <c r="F4" s="80"/>
      <c r="G4" s="80"/>
    </row>
    <row r="5" spans="1:13" x14ac:dyDescent="0.2">
      <c r="A5" s="1"/>
      <c r="B5" s="1"/>
      <c r="C5" s="1"/>
      <c r="D5" s="1"/>
      <c r="E5" s="1"/>
      <c r="F5" s="80"/>
      <c r="G5" s="80"/>
    </row>
    <row r="6" spans="1:13" x14ac:dyDescent="0.2">
      <c r="A6" s="1"/>
      <c r="B6" s="1"/>
      <c r="C6" s="1"/>
      <c r="D6" s="1"/>
      <c r="E6" s="1"/>
      <c r="F6" s="80"/>
      <c r="G6" s="80"/>
    </row>
    <row r="7" spans="1:13" ht="15.75" x14ac:dyDescent="0.25">
      <c r="A7" s="130"/>
      <c r="B7" s="130"/>
      <c r="C7" s="130"/>
      <c r="D7" s="9" t="s">
        <v>78</v>
      </c>
      <c r="E7" s="9" t="s">
        <v>86</v>
      </c>
      <c r="F7" s="85" t="s">
        <v>73</v>
      </c>
      <c r="G7" s="80"/>
    </row>
    <row r="8" spans="1:13" ht="16.5" thickBot="1" x14ac:dyDescent="0.3">
      <c r="A8" s="131" t="s">
        <v>5</v>
      </c>
      <c r="B8" s="132"/>
      <c r="C8" s="133"/>
      <c r="D8" s="9"/>
      <c r="E8" s="9"/>
      <c r="F8" s="85"/>
      <c r="G8" s="80"/>
    </row>
    <row r="9" spans="1:13" ht="16.5" thickTop="1" x14ac:dyDescent="0.25">
      <c r="A9" s="134"/>
      <c r="B9" s="135"/>
      <c r="C9" s="136"/>
      <c r="D9" s="9"/>
      <c r="E9" s="9"/>
      <c r="F9" s="85"/>
      <c r="G9" s="80"/>
    </row>
    <row r="10" spans="1:13" ht="15.75" x14ac:dyDescent="0.25">
      <c r="A10" s="76" t="s">
        <v>33</v>
      </c>
      <c r="B10" s="81"/>
      <c r="C10" s="82"/>
      <c r="D10" s="9"/>
      <c r="E10" s="123">
        <v>0</v>
      </c>
      <c r="F10" s="86" t="s">
        <v>75</v>
      </c>
      <c r="G10" s="80"/>
    </row>
    <row r="11" spans="1:13" ht="15.75" x14ac:dyDescent="0.25">
      <c r="A11" s="137" t="s">
        <v>74</v>
      </c>
      <c r="B11" s="138"/>
      <c r="C11" s="139"/>
      <c r="D11" s="19"/>
      <c r="E11" s="19">
        <v>0</v>
      </c>
      <c r="F11" s="87" t="s">
        <v>75</v>
      </c>
      <c r="G11" s="80"/>
    </row>
    <row r="12" spans="1:13" ht="15.75" x14ac:dyDescent="0.25">
      <c r="A12" s="76" t="s">
        <v>17</v>
      </c>
      <c r="B12" s="77"/>
      <c r="C12" s="78"/>
      <c r="D12" s="20">
        <v>3000</v>
      </c>
      <c r="E12" s="19">
        <v>1650</v>
      </c>
      <c r="F12" s="87">
        <v>5070</v>
      </c>
      <c r="G12" s="80"/>
    </row>
    <row r="13" spans="1:13" ht="15.75" x14ac:dyDescent="0.25">
      <c r="A13" s="137" t="s">
        <v>60</v>
      </c>
      <c r="B13" s="138"/>
      <c r="C13" s="139"/>
      <c r="D13" s="20">
        <v>3200</v>
      </c>
      <c r="E13" s="19">
        <v>6450</v>
      </c>
      <c r="F13" s="87">
        <v>3750</v>
      </c>
      <c r="G13" s="80"/>
    </row>
    <row r="14" spans="1:13" ht="16.5" thickBot="1" x14ac:dyDescent="0.3">
      <c r="A14" s="64" t="s">
        <v>11</v>
      </c>
      <c r="B14" s="65"/>
      <c r="C14" s="66"/>
      <c r="D14" s="21"/>
      <c r="E14" s="63"/>
      <c r="F14" s="88"/>
      <c r="G14" s="80"/>
    </row>
    <row r="15" spans="1:13" ht="16.5" thickBot="1" x14ac:dyDescent="0.3">
      <c r="A15" s="127" t="s">
        <v>3</v>
      </c>
      <c r="B15" s="128"/>
      <c r="C15" s="129"/>
      <c r="D15" s="23">
        <f>SUM(D11:D14)</f>
        <v>6200</v>
      </c>
      <c r="E15" s="23">
        <f>SUM(E10:E14)</f>
        <v>8100</v>
      </c>
      <c r="F15" s="89">
        <f>SUM(F12:F14)</f>
        <v>8820</v>
      </c>
      <c r="G15" s="80"/>
      <c r="M15" s="119"/>
    </row>
    <row r="16" spans="1:13" ht="16.5" thickTop="1" x14ac:dyDescent="0.25">
      <c r="A16" s="134"/>
      <c r="B16" s="140"/>
      <c r="C16" s="141"/>
      <c r="D16" s="20"/>
      <c r="E16" s="22"/>
      <c r="F16" s="90"/>
      <c r="G16" s="80"/>
    </row>
    <row r="17" spans="1:7" ht="16.5" thickBot="1" x14ac:dyDescent="0.3">
      <c r="A17" s="131" t="s">
        <v>4</v>
      </c>
      <c r="B17" s="132"/>
      <c r="C17" s="133"/>
      <c r="D17" s="19"/>
      <c r="E17" s="13"/>
      <c r="F17" s="91"/>
      <c r="G17" s="80"/>
    </row>
    <row r="18" spans="1:7" ht="16.5" thickTop="1" x14ac:dyDescent="0.25">
      <c r="A18" s="134" t="s">
        <v>0</v>
      </c>
      <c r="B18" s="135"/>
      <c r="C18" s="136"/>
      <c r="D18" s="19">
        <v>100</v>
      </c>
      <c r="E18" s="43"/>
      <c r="F18" s="92">
        <v>0</v>
      </c>
      <c r="G18" s="80"/>
    </row>
    <row r="19" spans="1:7" ht="15.75" x14ac:dyDescent="0.25">
      <c r="A19" s="76" t="s">
        <v>84</v>
      </c>
      <c r="B19" s="81"/>
      <c r="C19" s="82"/>
      <c r="D19" s="19">
        <v>640</v>
      </c>
      <c r="E19" s="43">
        <v>171</v>
      </c>
      <c r="F19" s="93">
        <v>-3592.97</v>
      </c>
      <c r="G19" s="80"/>
    </row>
    <row r="20" spans="1:7" ht="15.75" x14ac:dyDescent="0.25">
      <c r="A20" s="76" t="s">
        <v>85</v>
      </c>
      <c r="B20" s="81"/>
      <c r="C20" s="82"/>
      <c r="D20" s="19">
        <v>650</v>
      </c>
      <c r="E20" s="43"/>
      <c r="F20" s="92">
        <v>384</v>
      </c>
      <c r="G20" s="80"/>
    </row>
    <row r="21" spans="1:7" ht="15.75" x14ac:dyDescent="0.25">
      <c r="A21" s="76" t="s">
        <v>11</v>
      </c>
      <c r="B21" s="81"/>
      <c r="C21" s="82"/>
      <c r="D21" s="63">
        <v>200</v>
      </c>
      <c r="E21" s="68"/>
      <c r="F21" s="94"/>
      <c r="G21" s="80"/>
    </row>
    <row r="22" spans="1:7" ht="15.75" x14ac:dyDescent="0.25">
      <c r="A22" s="76" t="s">
        <v>59</v>
      </c>
      <c r="B22" s="81"/>
      <c r="C22" s="82"/>
      <c r="D22" s="63">
        <v>500</v>
      </c>
      <c r="E22" s="68">
        <v>400</v>
      </c>
      <c r="F22" s="94">
        <v>1100</v>
      </c>
      <c r="G22" s="80"/>
    </row>
    <row r="23" spans="1:7" ht="15.75" x14ac:dyDescent="0.25">
      <c r="A23" s="13" t="s">
        <v>20</v>
      </c>
      <c r="B23" s="81"/>
      <c r="C23" s="81"/>
      <c r="D23" s="19"/>
      <c r="E23" s="44"/>
      <c r="F23" s="93"/>
      <c r="G23" s="80"/>
    </row>
    <row r="24" spans="1:7" ht="15.75" x14ac:dyDescent="0.25">
      <c r="A24" s="13" t="s">
        <v>90</v>
      </c>
      <c r="B24" s="81"/>
      <c r="C24" s="81"/>
      <c r="D24" s="20"/>
      <c r="E24" s="45">
        <v>1213.03</v>
      </c>
      <c r="F24" s="95"/>
      <c r="G24" s="80"/>
    </row>
    <row r="25" spans="1:7" ht="16.5" thickBot="1" x14ac:dyDescent="0.3">
      <c r="A25" s="142" t="s">
        <v>71</v>
      </c>
      <c r="B25" s="143"/>
      <c r="C25" s="144"/>
      <c r="D25" s="36">
        <v>3000</v>
      </c>
      <c r="E25" s="46">
        <v>6010.73</v>
      </c>
      <c r="F25" s="96">
        <v>3643.85</v>
      </c>
      <c r="G25" s="84"/>
    </row>
    <row r="26" spans="1:7" ht="16.5" thickBot="1" x14ac:dyDescent="0.3">
      <c r="A26" s="145" t="s">
        <v>6</v>
      </c>
      <c r="B26" s="146"/>
      <c r="C26" s="147"/>
      <c r="D26" s="25">
        <f>SUM(D18:D25)</f>
        <v>5090</v>
      </c>
      <c r="E26" s="124">
        <f>SUM(E18:E25)</f>
        <v>7794.7599999999993</v>
      </c>
      <c r="F26" s="97">
        <f>SUM(F18:F25)</f>
        <v>1534.88</v>
      </c>
      <c r="G26" s="80"/>
    </row>
    <row r="27" spans="1:7" ht="16.5" thickBot="1" x14ac:dyDescent="0.3">
      <c r="A27" s="127" t="s">
        <v>32</v>
      </c>
      <c r="B27" s="128"/>
      <c r="C27" s="129"/>
      <c r="D27" s="23">
        <f>SUM(D15-D26)</f>
        <v>1110</v>
      </c>
      <c r="E27" s="125">
        <f>SUM(E15-E26)</f>
        <v>305.24000000000069</v>
      </c>
      <c r="F27" s="98">
        <f>F15-F26</f>
        <v>7285.12</v>
      </c>
      <c r="G27" s="80"/>
    </row>
    <row r="28" spans="1:7" ht="13.5" thickTop="1" x14ac:dyDescent="0.2">
      <c r="A28" s="80"/>
      <c r="B28" s="80"/>
      <c r="C28" s="80"/>
      <c r="D28" s="80"/>
      <c r="E28" s="80"/>
      <c r="F28" s="80"/>
      <c r="G28" s="80"/>
    </row>
    <row r="29" spans="1:7" s="126" customFormat="1" x14ac:dyDescent="0.2">
      <c r="A29" s="126" t="s">
        <v>91</v>
      </c>
    </row>
    <row r="30" spans="1:7" x14ac:dyDescent="0.2">
      <c r="A30" s="38"/>
      <c r="B30" s="80"/>
      <c r="C30" s="80"/>
      <c r="D30" s="80"/>
      <c r="E30" s="80"/>
      <c r="F30" s="80"/>
      <c r="G30" s="80"/>
    </row>
    <row r="31" spans="1:7" x14ac:dyDescent="0.2">
      <c r="A31" s="80"/>
      <c r="B31" s="80"/>
      <c r="C31" s="80"/>
      <c r="D31" s="118" t="s">
        <v>87</v>
      </c>
      <c r="E31" s="80"/>
      <c r="F31" s="80"/>
      <c r="G31" s="80"/>
    </row>
    <row r="32" spans="1:7" ht="18.75" x14ac:dyDescent="0.3">
      <c r="A32" s="80"/>
      <c r="B32" s="80"/>
      <c r="C32" s="109" t="s">
        <v>79</v>
      </c>
      <c r="D32" s="110"/>
      <c r="E32" s="115">
        <v>34250.74</v>
      </c>
      <c r="F32" s="73"/>
      <c r="G32" s="80"/>
    </row>
    <row r="33" spans="1:7" ht="18.75" x14ac:dyDescent="0.3">
      <c r="A33" s="80"/>
      <c r="B33" s="80"/>
      <c r="C33" s="111" t="s">
        <v>80</v>
      </c>
      <c r="D33" s="112"/>
      <c r="E33" s="116">
        <v>305.24</v>
      </c>
      <c r="F33" s="114"/>
      <c r="G33" s="80"/>
    </row>
    <row r="34" spans="1:7" ht="18.75" x14ac:dyDescent="0.3">
      <c r="A34" s="80"/>
      <c r="B34" s="80"/>
      <c r="C34" s="111" t="s">
        <v>67</v>
      </c>
      <c r="D34" s="112"/>
      <c r="E34" s="116"/>
      <c r="F34" s="114"/>
      <c r="G34" s="80"/>
    </row>
    <row r="35" spans="1:7" ht="18.75" x14ac:dyDescent="0.3">
      <c r="A35" s="80"/>
      <c r="B35" s="80"/>
      <c r="C35" s="111" t="s">
        <v>66</v>
      </c>
      <c r="D35" s="112"/>
      <c r="E35" s="116"/>
      <c r="F35" s="114"/>
      <c r="G35" s="80"/>
    </row>
    <row r="36" spans="1:7" ht="18.75" x14ac:dyDescent="0.3">
      <c r="A36" s="80"/>
      <c r="B36" s="80"/>
      <c r="C36" s="109" t="s">
        <v>81</v>
      </c>
      <c r="D36" s="110"/>
      <c r="E36" s="115">
        <f>SUM(E32:E35)</f>
        <v>34555.979999999996</v>
      </c>
      <c r="F36" s="114"/>
      <c r="G36" s="80"/>
    </row>
    <row r="37" spans="1:7" ht="18.75" x14ac:dyDescent="0.3">
      <c r="A37" s="80"/>
      <c r="B37" s="80"/>
      <c r="C37" s="111"/>
      <c r="D37" s="112"/>
      <c r="E37" s="116"/>
      <c r="F37" s="114"/>
      <c r="G37" s="80"/>
    </row>
    <row r="38" spans="1:7" ht="18.75" x14ac:dyDescent="0.3">
      <c r="A38" s="80"/>
      <c r="B38" s="80"/>
      <c r="C38" s="111"/>
      <c r="D38" s="112"/>
      <c r="E38" s="116"/>
      <c r="F38" s="114"/>
      <c r="G38" s="80"/>
    </row>
    <row r="39" spans="1:7" ht="18.75" x14ac:dyDescent="0.3">
      <c r="A39" s="80"/>
      <c r="B39" s="80"/>
      <c r="C39" s="111"/>
      <c r="D39" s="112"/>
      <c r="E39" s="116"/>
      <c r="F39" s="114"/>
      <c r="G39" s="80"/>
    </row>
    <row r="40" spans="1:7" ht="18.75" x14ac:dyDescent="0.3">
      <c r="A40" s="80"/>
      <c r="B40" s="80"/>
      <c r="C40" s="111" t="s">
        <v>82</v>
      </c>
      <c r="D40" s="57"/>
      <c r="E40" s="116">
        <v>94.5</v>
      </c>
      <c r="F40" s="114"/>
      <c r="G40" s="80"/>
    </row>
    <row r="41" spans="1:7" ht="18.75" x14ac:dyDescent="0.3">
      <c r="A41" s="80"/>
      <c r="B41" s="80"/>
      <c r="C41" s="113" t="s">
        <v>83</v>
      </c>
      <c r="D41" s="49"/>
      <c r="E41" s="117">
        <v>34461.480000000003</v>
      </c>
      <c r="F41" s="114"/>
      <c r="G41" s="80"/>
    </row>
    <row r="42" spans="1:7" ht="19.5" thickBot="1" x14ac:dyDescent="0.35">
      <c r="A42" s="80"/>
      <c r="B42" s="80"/>
      <c r="C42" s="121" t="s">
        <v>88</v>
      </c>
      <c r="D42" s="120"/>
      <c r="E42" s="122">
        <f>SUM(E40:E41)</f>
        <v>34555.980000000003</v>
      </c>
      <c r="F42" s="80"/>
      <c r="G42" s="80"/>
    </row>
    <row r="43" spans="1:7" ht="13.5" thickTop="1" x14ac:dyDescent="0.2">
      <c r="A43" s="80"/>
      <c r="B43" s="80"/>
      <c r="C43" s="80"/>
      <c r="D43" s="80"/>
      <c r="E43" s="80"/>
      <c r="F43" s="80"/>
      <c r="G43" s="80"/>
    </row>
    <row r="44" spans="1:7" x14ac:dyDescent="0.2">
      <c r="A44" s="80"/>
      <c r="B44" s="80"/>
      <c r="C44" s="80"/>
      <c r="D44" s="80"/>
      <c r="E44" s="80"/>
      <c r="F44" s="80"/>
      <c r="G44" s="80"/>
    </row>
  </sheetData>
  <mergeCells count="12">
    <mergeCell ref="A27:C27"/>
    <mergeCell ref="A7:C7"/>
    <mergeCell ref="A8:C8"/>
    <mergeCell ref="A9:C9"/>
    <mergeCell ref="A11:C11"/>
    <mergeCell ref="A13:C13"/>
    <mergeCell ref="A15:C15"/>
    <mergeCell ref="A16:C16"/>
    <mergeCell ref="A17:C17"/>
    <mergeCell ref="A18:C18"/>
    <mergeCell ref="A25:C25"/>
    <mergeCell ref="A26:C26"/>
  </mergeCells>
  <printOptions gridLines="1"/>
  <pageMargins left="0.70866141732283472" right="0.70866141732283472" top="0.74803149606299213" bottom="0.74803149606299213" header="0.31496062992125984" footer="0.31496062992125984"/>
  <pageSetup paperSize="9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2"/>
  <sheetViews>
    <sheetView topLeftCell="A3" workbookViewId="0">
      <selection activeCell="L23" sqref="L23:L24"/>
    </sheetView>
  </sheetViews>
  <sheetFormatPr defaultRowHeight="12.75" x14ac:dyDescent="0.2"/>
  <cols>
    <col min="3" max="3" width="9.140625" customWidth="1"/>
    <col min="4" max="5" width="18.140625" customWidth="1"/>
    <col min="6" max="6" width="16.28515625" customWidth="1"/>
    <col min="7" max="7" width="13.28515625" customWidth="1"/>
    <col min="13" max="13" width="15.28515625" customWidth="1"/>
    <col min="14" max="14" width="15.140625" customWidth="1"/>
  </cols>
  <sheetData>
    <row r="1" spans="1:7" ht="18" x14ac:dyDescent="0.25">
      <c r="A1" s="1"/>
      <c r="B1" s="1"/>
      <c r="C1" s="1"/>
      <c r="D1" s="53"/>
      <c r="E1" s="55" t="s">
        <v>65</v>
      </c>
    </row>
    <row r="2" spans="1:7" ht="22.5" x14ac:dyDescent="0.3">
      <c r="A2" s="1"/>
      <c r="B2" s="1"/>
      <c r="C2" s="42"/>
      <c r="D2" s="54"/>
      <c r="E2" s="54" t="s">
        <v>63</v>
      </c>
      <c r="G2" s="38"/>
    </row>
    <row r="3" spans="1:7" ht="22.5" x14ac:dyDescent="0.3">
      <c r="A3" s="1"/>
      <c r="B3" s="1"/>
      <c r="C3" s="42"/>
      <c r="D3" s="54"/>
      <c r="E3" s="54" t="s">
        <v>64</v>
      </c>
    </row>
    <row r="4" spans="1:7" ht="22.5" x14ac:dyDescent="0.3">
      <c r="A4" s="1"/>
      <c r="B4" s="1"/>
      <c r="C4" s="27"/>
      <c r="D4" s="28"/>
      <c r="E4" s="27"/>
    </row>
    <row r="5" spans="1:7" x14ac:dyDescent="0.2">
      <c r="A5" s="1"/>
      <c r="B5" s="1"/>
      <c r="C5" s="1"/>
      <c r="D5" s="1"/>
      <c r="E5" s="1"/>
    </row>
    <row r="6" spans="1:7" x14ac:dyDescent="0.2">
      <c r="A6" s="1"/>
      <c r="B6" s="1"/>
      <c r="C6" s="1"/>
      <c r="D6" s="1"/>
      <c r="E6" s="1"/>
    </row>
    <row r="7" spans="1:7" ht="15.75" x14ac:dyDescent="0.25">
      <c r="A7" s="130"/>
      <c r="B7" s="130"/>
      <c r="C7" s="130"/>
      <c r="D7" s="9" t="s">
        <v>72</v>
      </c>
      <c r="E7" s="9" t="s">
        <v>73</v>
      </c>
      <c r="F7" s="99" t="s">
        <v>76</v>
      </c>
    </row>
    <row r="8" spans="1:7" ht="16.5" thickBot="1" x14ac:dyDescent="0.3">
      <c r="A8" s="131" t="s">
        <v>5</v>
      </c>
      <c r="B8" s="132"/>
      <c r="C8" s="133"/>
      <c r="D8" s="9"/>
      <c r="E8" s="9"/>
      <c r="F8" s="100"/>
    </row>
    <row r="9" spans="1:7" ht="16.5" thickTop="1" x14ac:dyDescent="0.25">
      <c r="A9" s="134"/>
      <c r="B9" s="135"/>
      <c r="C9" s="136"/>
      <c r="D9" s="9"/>
      <c r="E9" s="9"/>
      <c r="F9" s="100"/>
    </row>
    <row r="10" spans="1:7" ht="15.75" x14ac:dyDescent="0.25">
      <c r="A10" s="12" t="s">
        <v>33</v>
      </c>
      <c r="B10" s="17"/>
      <c r="C10" s="18"/>
      <c r="D10" s="9"/>
      <c r="E10" s="62" t="s">
        <v>75</v>
      </c>
      <c r="F10" s="100"/>
    </row>
    <row r="11" spans="1:7" ht="15.75" x14ac:dyDescent="0.25">
      <c r="A11" s="137" t="s">
        <v>74</v>
      </c>
      <c r="B11" s="138"/>
      <c r="C11" s="139"/>
      <c r="D11" s="19">
        <v>0</v>
      </c>
      <c r="E11" s="19" t="s">
        <v>75</v>
      </c>
      <c r="F11" s="101">
        <v>1300</v>
      </c>
    </row>
    <row r="12" spans="1:7" ht="15.75" x14ac:dyDescent="0.25">
      <c r="A12" s="12" t="s">
        <v>17</v>
      </c>
      <c r="B12" s="14"/>
      <c r="C12" s="15"/>
      <c r="D12" s="20">
        <v>3750</v>
      </c>
      <c r="E12" s="19">
        <v>5070</v>
      </c>
      <c r="F12" s="101">
        <v>20550</v>
      </c>
    </row>
    <row r="13" spans="1:7" ht="15.75" x14ac:dyDescent="0.25">
      <c r="A13" s="137" t="s">
        <v>60</v>
      </c>
      <c r="B13" s="138"/>
      <c r="C13" s="139"/>
      <c r="D13" s="20">
        <v>0</v>
      </c>
      <c r="E13" s="19">
        <v>3750</v>
      </c>
      <c r="F13" s="102">
        <v>0</v>
      </c>
    </row>
    <row r="14" spans="1:7" ht="16.5" thickBot="1" x14ac:dyDescent="0.3">
      <c r="A14" s="64" t="s">
        <v>11</v>
      </c>
      <c r="B14" s="65"/>
      <c r="C14" s="66"/>
      <c r="D14" s="21"/>
      <c r="E14" s="63"/>
      <c r="F14" s="100"/>
    </row>
    <row r="15" spans="1:7" ht="16.5" thickBot="1" x14ac:dyDescent="0.3">
      <c r="A15" s="148" t="s">
        <v>3</v>
      </c>
      <c r="B15" s="149"/>
      <c r="C15" s="150"/>
      <c r="D15" s="23">
        <f>SUM(D11:D14)</f>
        <v>3750</v>
      </c>
      <c r="E15" s="23">
        <f>SUM(E12:E14)</f>
        <v>8820</v>
      </c>
      <c r="F15" s="103">
        <f>SUM(F11:F12)</f>
        <v>21850</v>
      </c>
    </row>
    <row r="16" spans="1:7" ht="16.5" thickTop="1" x14ac:dyDescent="0.25">
      <c r="A16" s="134"/>
      <c r="B16" s="140"/>
      <c r="C16" s="141"/>
      <c r="D16" s="20"/>
      <c r="E16" s="22"/>
      <c r="F16" s="100"/>
    </row>
    <row r="17" spans="1:14" ht="16.5" thickBot="1" x14ac:dyDescent="0.3">
      <c r="A17" s="131" t="s">
        <v>4</v>
      </c>
      <c r="B17" s="132"/>
      <c r="C17" s="133"/>
      <c r="D17" s="19"/>
      <c r="E17" s="13"/>
      <c r="F17" s="104"/>
    </row>
    <row r="18" spans="1:14" ht="16.5" thickTop="1" x14ac:dyDescent="0.25">
      <c r="A18" s="134" t="s">
        <v>0</v>
      </c>
      <c r="B18" s="135"/>
      <c r="C18" s="136"/>
      <c r="D18" s="19">
        <v>100</v>
      </c>
      <c r="E18" s="43">
        <v>0</v>
      </c>
      <c r="F18" s="105"/>
      <c r="H18" s="151"/>
      <c r="I18" s="151"/>
      <c r="J18" s="151"/>
      <c r="K18" s="69"/>
      <c r="L18" s="69"/>
      <c r="M18" s="69"/>
      <c r="N18" s="69"/>
    </row>
    <row r="19" spans="1:14" ht="15.75" x14ac:dyDescent="0.25">
      <c r="A19" s="12" t="s">
        <v>30</v>
      </c>
      <c r="B19" s="17"/>
      <c r="C19" s="18"/>
      <c r="D19" s="19">
        <v>-4000</v>
      </c>
      <c r="E19" s="44">
        <v>-3592.97</v>
      </c>
      <c r="F19" s="101">
        <v>290</v>
      </c>
      <c r="H19" s="71"/>
      <c r="I19" s="71"/>
      <c r="J19" s="71"/>
      <c r="K19" s="69"/>
      <c r="L19" s="69"/>
      <c r="M19" s="69"/>
      <c r="N19" s="69"/>
    </row>
    <row r="20" spans="1:14" ht="15.75" x14ac:dyDescent="0.25">
      <c r="A20" s="12" t="s">
        <v>31</v>
      </c>
      <c r="B20" s="17"/>
      <c r="C20" s="18"/>
      <c r="D20" s="19">
        <v>650</v>
      </c>
      <c r="E20" s="43">
        <v>384</v>
      </c>
      <c r="F20" s="101">
        <v>325</v>
      </c>
      <c r="H20" s="151"/>
      <c r="I20" s="151"/>
      <c r="J20" s="151"/>
      <c r="K20" s="69"/>
      <c r="L20" s="69"/>
      <c r="M20" s="69"/>
      <c r="N20" s="69"/>
    </row>
    <row r="21" spans="1:14" s="59" customFormat="1" ht="15.75" x14ac:dyDescent="0.25">
      <c r="A21" s="58" t="s">
        <v>11</v>
      </c>
      <c r="B21" s="60"/>
      <c r="C21" s="61"/>
      <c r="D21" s="63"/>
      <c r="E21" s="68"/>
      <c r="F21" s="101">
        <v>223</v>
      </c>
      <c r="H21" s="71"/>
      <c r="I21" s="71"/>
      <c r="J21" s="71"/>
      <c r="K21" s="69"/>
      <c r="L21" s="69"/>
      <c r="M21" s="69"/>
      <c r="N21" s="69"/>
    </row>
    <row r="22" spans="1:14" ht="15.75" x14ac:dyDescent="0.25">
      <c r="A22" s="12" t="s">
        <v>59</v>
      </c>
      <c r="B22" s="17"/>
      <c r="C22" s="18"/>
      <c r="D22" s="63">
        <v>100</v>
      </c>
      <c r="E22" s="68">
        <v>1100</v>
      </c>
      <c r="F22" s="100"/>
      <c r="H22" s="151"/>
      <c r="I22" s="151"/>
      <c r="J22" s="151"/>
      <c r="K22" s="69"/>
      <c r="L22" s="72"/>
      <c r="M22" s="69"/>
      <c r="N22" s="69"/>
    </row>
    <row r="23" spans="1:14" ht="15.75" x14ac:dyDescent="0.25">
      <c r="A23" s="13" t="s">
        <v>20</v>
      </c>
      <c r="B23" s="17"/>
      <c r="C23" s="60"/>
      <c r="D23" s="19"/>
      <c r="E23" s="44"/>
      <c r="F23" s="101">
        <v>587.41</v>
      </c>
      <c r="H23" s="71"/>
      <c r="I23" s="73"/>
      <c r="J23" s="73"/>
      <c r="K23" s="69"/>
      <c r="L23" s="69"/>
      <c r="M23" s="71"/>
      <c r="N23" s="69"/>
    </row>
    <row r="24" spans="1:14" ht="15.75" x14ac:dyDescent="0.25">
      <c r="A24" s="13" t="s">
        <v>19</v>
      </c>
      <c r="B24" s="17"/>
      <c r="C24" s="60"/>
      <c r="D24" s="20"/>
      <c r="E24" s="45"/>
      <c r="F24" s="101">
        <v>2931.4</v>
      </c>
      <c r="H24" s="71"/>
      <c r="I24" s="73"/>
      <c r="J24" s="73"/>
      <c r="K24" s="69"/>
      <c r="L24" s="69"/>
      <c r="M24" s="71"/>
      <c r="N24" s="69"/>
    </row>
    <row r="25" spans="1:14" ht="16.5" thickBot="1" x14ac:dyDescent="0.3">
      <c r="A25" s="142" t="s">
        <v>71</v>
      </c>
      <c r="B25" s="143"/>
      <c r="C25" s="144"/>
      <c r="D25" s="36">
        <v>0</v>
      </c>
      <c r="E25" s="46">
        <v>3643.85</v>
      </c>
      <c r="F25" s="106">
        <v>41543.94</v>
      </c>
      <c r="G25" s="75" t="s">
        <v>77</v>
      </c>
      <c r="H25" s="151"/>
      <c r="I25" s="151"/>
      <c r="J25" s="151"/>
      <c r="K25" s="69"/>
      <c r="L25" s="69"/>
      <c r="M25" s="71"/>
      <c r="N25" s="69"/>
    </row>
    <row r="26" spans="1:14" ht="16.5" thickBot="1" x14ac:dyDescent="0.3">
      <c r="A26" s="145" t="s">
        <v>6</v>
      </c>
      <c r="B26" s="146"/>
      <c r="C26" s="147"/>
      <c r="D26" s="25">
        <f>SUM(D18:D25)</f>
        <v>-3150</v>
      </c>
      <c r="E26" s="70">
        <f>SUM(E18:E25)</f>
        <v>1534.88</v>
      </c>
      <c r="F26" s="107">
        <f>SUM(F18:F25)</f>
        <v>45900.75</v>
      </c>
      <c r="H26" s="151"/>
      <c r="I26" s="151"/>
      <c r="J26" s="151"/>
      <c r="K26" s="69"/>
      <c r="L26" s="69"/>
      <c r="M26" s="69"/>
      <c r="N26" s="69"/>
    </row>
    <row r="27" spans="1:14" ht="16.5" thickBot="1" x14ac:dyDescent="0.3">
      <c r="A27" s="134" t="s">
        <v>32</v>
      </c>
      <c r="B27" s="140"/>
      <c r="C27" s="141"/>
      <c r="D27" s="23">
        <f>SUM(D15-D26)</f>
        <v>6900</v>
      </c>
      <c r="E27" s="67">
        <f>E15-E26</f>
        <v>7285.12</v>
      </c>
      <c r="F27" s="108">
        <f>SUM(F15-F26)</f>
        <v>-24050.75</v>
      </c>
      <c r="H27" s="151"/>
      <c r="I27" s="151"/>
      <c r="J27" s="151"/>
      <c r="K27" s="69"/>
      <c r="L27" s="74"/>
      <c r="M27" s="69"/>
      <c r="N27" s="74"/>
    </row>
    <row r="28" spans="1:14" ht="13.5" thickTop="1" x14ac:dyDescent="0.2"/>
    <row r="29" spans="1:14" x14ac:dyDescent="0.2">
      <c r="A29" s="38"/>
    </row>
    <row r="31" spans="1:14" ht="18.75" x14ac:dyDescent="0.3">
      <c r="C31" s="47" t="s">
        <v>61</v>
      </c>
      <c r="D31" s="47"/>
      <c r="E31" s="48">
        <v>27071.77</v>
      </c>
    </row>
    <row r="32" spans="1:14" ht="18.75" x14ac:dyDescent="0.3">
      <c r="C32" s="47" t="s">
        <v>68</v>
      </c>
      <c r="D32" s="47"/>
      <c r="E32" s="57">
        <v>7285.12</v>
      </c>
    </row>
    <row r="33" spans="3:5" s="56" customFormat="1" ht="18.75" x14ac:dyDescent="0.3">
      <c r="C33" s="47" t="s">
        <v>67</v>
      </c>
      <c r="D33" s="47"/>
      <c r="E33" s="57">
        <v>-3750</v>
      </c>
    </row>
    <row r="34" spans="3:5" s="56" customFormat="1" ht="18.75" x14ac:dyDescent="0.3">
      <c r="C34" s="47" t="s">
        <v>66</v>
      </c>
      <c r="D34" s="47"/>
      <c r="E34" s="49">
        <v>3643.85</v>
      </c>
    </row>
    <row r="35" spans="3:5" ht="19.5" thickBot="1" x14ac:dyDescent="0.35">
      <c r="C35" s="47" t="s">
        <v>62</v>
      </c>
      <c r="D35" s="47"/>
      <c r="E35" s="50">
        <f>SUM(E31:E34)</f>
        <v>34250.74</v>
      </c>
    </row>
    <row r="36" spans="3:5" ht="19.5" thickTop="1" x14ac:dyDescent="0.3">
      <c r="C36" s="47"/>
      <c r="D36" s="47"/>
      <c r="E36" s="48"/>
    </row>
    <row r="37" spans="3:5" ht="18.75" x14ac:dyDescent="0.3">
      <c r="C37" s="47"/>
      <c r="D37" s="47"/>
      <c r="E37" s="48"/>
    </row>
    <row r="38" spans="3:5" ht="18.75" x14ac:dyDescent="0.3">
      <c r="C38" s="47"/>
      <c r="D38" s="47"/>
      <c r="E38" s="48"/>
    </row>
    <row r="39" spans="3:5" ht="18.75" x14ac:dyDescent="0.3">
      <c r="C39" s="47" t="s">
        <v>69</v>
      </c>
      <c r="D39" s="48"/>
      <c r="E39" s="48">
        <v>94.5</v>
      </c>
    </row>
    <row r="40" spans="3:5" ht="18.75" x14ac:dyDescent="0.3">
      <c r="C40" s="47" t="s">
        <v>70</v>
      </c>
      <c r="D40" s="48"/>
      <c r="E40" s="49">
        <v>34156.239999999998</v>
      </c>
    </row>
    <row r="41" spans="3:5" ht="19.5" thickBot="1" x14ac:dyDescent="0.35">
      <c r="C41" s="47"/>
      <c r="D41" s="51"/>
      <c r="E41" s="52">
        <v>34250.74</v>
      </c>
    </row>
    <row r="42" spans="3:5" ht="13.5" thickTop="1" x14ac:dyDescent="0.2"/>
  </sheetData>
  <mergeCells count="18">
    <mergeCell ref="H18:J18"/>
    <mergeCell ref="H25:J25"/>
    <mergeCell ref="H26:J26"/>
    <mergeCell ref="H27:J27"/>
    <mergeCell ref="H20:J20"/>
    <mergeCell ref="H22:J22"/>
    <mergeCell ref="A9:C9"/>
    <mergeCell ref="A7:C7"/>
    <mergeCell ref="A8:C8"/>
    <mergeCell ref="A25:C25"/>
    <mergeCell ref="A26:C26"/>
    <mergeCell ref="A27:C27"/>
    <mergeCell ref="A11:C11"/>
    <mergeCell ref="A13:C13"/>
    <mergeCell ref="A15:C15"/>
    <mergeCell ref="A16:C16"/>
    <mergeCell ref="A17:C17"/>
    <mergeCell ref="A18:C18"/>
  </mergeCells>
  <phoneticPr fontId="0" type="noConversion"/>
  <pageMargins left="0.70866141732283472" right="0" top="0.74803149606299213" bottom="0.74803149606299213" header="0.31496062992125984" footer="0.31496062992125984"/>
  <pageSetup paperSize="9" orientation="portrait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60"/>
  <sheetViews>
    <sheetView topLeftCell="A23" zoomScaleNormal="100" workbookViewId="0">
      <selection activeCell="A11" sqref="A11:F15"/>
    </sheetView>
  </sheetViews>
  <sheetFormatPr defaultRowHeight="12.75" x14ac:dyDescent="0.2"/>
  <cols>
    <col min="1" max="1" width="9.140625" style="1"/>
    <col min="2" max="2" width="10.7109375" style="1" customWidth="1"/>
    <col min="3" max="3" width="9.5703125" style="1" customWidth="1"/>
    <col min="4" max="4" width="16" style="1" customWidth="1"/>
    <col min="5" max="5" width="16.7109375" style="1" customWidth="1"/>
    <col min="6" max="6" width="15.7109375" style="1" customWidth="1"/>
    <col min="7" max="7" width="15.5703125" style="1" customWidth="1"/>
    <col min="8" max="16384" width="9.140625" style="1"/>
  </cols>
  <sheetData>
    <row r="1" spans="1:8" ht="24.75" customHeight="1" x14ac:dyDescent="0.3">
      <c r="D1" s="156" t="s">
        <v>7</v>
      </c>
      <c r="E1" s="157"/>
      <c r="F1" s="157"/>
      <c r="G1" s="157"/>
    </row>
    <row r="2" spans="1:8" ht="27" customHeight="1" x14ac:dyDescent="0.3">
      <c r="C2" s="158" t="s">
        <v>9</v>
      </c>
      <c r="D2" s="159"/>
      <c r="E2" s="159"/>
      <c r="F2" s="159"/>
      <c r="G2" s="159"/>
    </row>
    <row r="3" spans="1:8" ht="27.75" customHeight="1" x14ac:dyDescent="0.3">
      <c r="C3" s="158" t="s">
        <v>27</v>
      </c>
      <c r="D3" s="160"/>
      <c r="E3" s="160"/>
      <c r="F3" s="160"/>
      <c r="G3" s="160"/>
    </row>
    <row r="4" spans="1:8" ht="18.75" customHeight="1" x14ac:dyDescent="0.3">
      <c r="C4" s="27"/>
      <c r="D4" s="28" t="s">
        <v>28</v>
      </c>
      <c r="E4" s="28"/>
      <c r="F4" s="27"/>
      <c r="G4" s="27"/>
    </row>
    <row r="7" spans="1:8" ht="16.5" thickBot="1" x14ac:dyDescent="0.3">
      <c r="A7" s="161" t="s">
        <v>5</v>
      </c>
      <c r="B7" s="161"/>
      <c r="C7" s="161"/>
      <c r="D7" s="9" t="s">
        <v>10</v>
      </c>
      <c r="E7" s="9" t="s">
        <v>10</v>
      </c>
      <c r="F7" s="9" t="s">
        <v>29</v>
      </c>
      <c r="G7" s="9" t="s">
        <v>29</v>
      </c>
      <c r="H7" s="5"/>
    </row>
    <row r="8" spans="1:8" ht="15.75" x14ac:dyDescent="0.25">
      <c r="A8" s="134"/>
      <c r="B8" s="140"/>
      <c r="C8" s="141"/>
      <c r="D8" s="9" t="s">
        <v>2</v>
      </c>
      <c r="E8" s="9" t="s">
        <v>1</v>
      </c>
      <c r="F8" s="9" t="s">
        <v>16</v>
      </c>
      <c r="G8" s="9" t="s">
        <v>16</v>
      </c>
    </row>
    <row r="9" spans="1:8" ht="15.75" x14ac:dyDescent="0.25">
      <c r="A9" s="137"/>
      <c r="B9" s="154"/>
      <c r="C9" s="155"/>
      <c r="D9" s="9"/>
      <c r="E9" s="9"/>
      <c r="F9" s="9" t="s">
        <v>2</v>
      </c>
      <c r="G9" s="9" t="s">
        <v>1</v>
      </c>
    </row>
    <row r="10" spans="1:8" ht="15.75" x14ac:dyDescent="0.25">
      <c r="A10" s="12"/>
      <c r="B10" s="17"/>
      <c r="C10" s="18"/>
      <c r="D10" s="9"/>
      <c r="E10" s="9"/>
      <c r="F10" s="9"/>
      <c r="G10" s="9"/>
    </row>
    <row r="11" spans="1:8" ht="15.75" x14ac:dyDescent="0.25">
      <c r="A11" s="137" t="s">
        <v>8</v>
      </c>
      <c r="B11" s="138"/>
      <c r="C11" s="139"/>
      <c r="D11" s="19">
        <v>1500</v>
      </c>
      <c r="E11" s="19"/>
      <c r="F11" s="19">
        <v>1300</v>
      </c>
      <c r="G11" s="13"/>
    </row>
    <row r="12" spans="1:8" ht="15.75" x14ac:dyDescent="0.25">
      <c r="A12" s="12" t="s">
        <v>17</v>
      </c>
      <c r="B12" s="14"/>
      <c r="C12" s="15"/>
      <c r="D12" s="20"/>
      <c r="E12" s="19"/>
      <c r="F12" s="19">
        <v>20550</v>
      </c>
      <c r="G12" s="13"/>
    </row>
    <row r="13" spans="1:8" ht="15.75" x14ac:dyDescent="0.25">
      <c r="A13" s="137" t="s">
        <v>0</v>
      </c>
      <c r="B13" s="138"/>
      <c r="C13" s="139"/>
      <c r="D13" s="20">
        <v>0</v>
      </c>
      <c r="E13" s="19"/>
      <c r="F13" s="19"/>
      <c r="G13" s="13"/>
    </row>
    <row r="14" spans="1:8" ht="15.75" x14ac:dyDescent="0.25">
      <c r="A14" s="12" t="s">
        <v>11</v>
      </c>
      <c r="B14" s="14"/>
      <c r="C14" s="15"/>
      <c r="D14" s="21">
        <v>100</v>
      </c>
      <c r="E14" s="19"/>
      <c r="F14" s="19"/>
      <c r="G14" s="13"/>
    </row>
    <row r="15" spans="1:8" ht="16.5" thickBot="1" x14ac:dyDescent="0.3">
      <c r="A15" s="137" t="s">
        <v>3</v>
      </c>
      <c r="B15" s="138"/>
      <c r="C15" s="139"/>
      <c r="D15" s="16">
        <f>SUM(D11:D14)</f>
        <v>1600</v>
      </c>
      <c r="E15" s="35"/>
      <c r="F15" s="16">
        <f>SUM(F11:F12)</f>
        <v>21850</v>
      </c>
      <c r="G15" s="13"/>
    </row>
    <row r="16" spans="1:8" ht="16.5" thickTop="1" x14ac:dyDescent="0.25">
      <c r="A16" s="134"/>
      <c r="B16" s="140"/>
      <c r="C16" s="141"/>
      <c r="D16" s="20"/>
      <c r="E16" s="22"/>
      <c r="F16" s="22"/>
      <c r="G16" s="22"/>
    </row>
    <row r="17" spans="1:16" ht="16.5" thickBot="1" x14ac:dyDescent="0.3">
      <c r="A17" s="142" t="s">
        <v>4</v>
      </c>
      <c r="B17" s="143"/>
      <c r="C17" s="144"/>
      <c r="D17" s="19"/>
      <c r="E17" s="13"/>
      <c r="F17" s="13"/>
      <c r="G17" s="13"/>
      <c r="J17" s="34"/>
    </row>
    <row r="18" spans="1:16" ht="15.75" x14ac:dyDescent="0.25">
      <c r="A18" s="137" t="s">
        <v>0</v>
      </c>
      <c r="B18" s="154"/>
      <c r="C18" s="155"/>
      <c r="D18" s="19"/>
      <c r="E18" s="19">
        <v>100</v>
      </c>
      <c r="F18" s="13"/>
      <c r="G18" s="19"/>
    </row>
    <row r="19" spans="1:16" ht="15.75" x14ac:dyDescent="0.25">
      <c r="A19" s="12" t="s">
        <v>15</v>
      </c>
      <c r="B19" s="17"/>
      <c r="C19" s="18"/>
      <c r="D19" s="19"/>
      <c r="E19" s="19"/>
      <c r="F19" s="13"/>
      <c r="G19" s="19">
        <v>290</v>
      </c>
    </row>
    <row r="20" spans="1:16" ht="15.75" x14ac:dyDescent="0.25">
      <c r="A20" s="12" t="s">
        <v>18</v>
      </c>
      <c r="B20" s="17"/>
      <c r="C20" s="18"/>
      <c r="D20" s="19"/>
      <c r="E20" s="19"/>
      <c r="F20" s="13"/>
      <c r="G20" s="19">
        <v>325</v>
      </c>
    </row>
    <row r="21" spans="1:16" ht="15.75" x14ac:dyDescent="0.25">
      <c r="A21" s="12" t="s">
        <v>11</v>
      </c>
      <c r="B21" s="17"/>
      <c r="C21" s="18"/>
      <c r="D21" s="19"/>
      <c r="E21" s="19"/>
      <c r="F21" s="13"/>
      <c r="G21" s="19">
        <v>223</v>
      </c>
    </row>
    <row r="22" spans="1:16" ht="15.75" x14ac:dyDescent="0.25">
      <c r="A22" s="14" t="s">
        <v>20</v>
      </c>
      <c r="B22" s="17"/>
      <c r="C22" s="18"/>
      <c r="D22" s="20"/>
      <c r="E22" s="20"/>
      <c r="F22" s="22"/>
      <c r="G22" s="19">
        <v>587.41</v>
      </c>
    </row>
    <row r="23" spans="1:16" ht="15.75" x14ac:dyDescent="0.25">
      <c r="A23" s="14" t="s">
        <v>19</v>
      </c>
      <c r="B23" s="17"/>
      <c r="C23" s="18"/>
      <c r="D23" s="20"/>
      <c r="E23" s="20"/>
      <c r="F23" s="22"/>
      <c r="G23" s="19">
        <v>2931.4</v>
      </c>
    </row>
    <row r="24" spans="1:16" s="26" customFormat="1" ht="15.75" x14ac:dyDescent="0.25">
      <c r="A24" s="138" t="s">
        <v>12</v>
      </c>
      <c r="B24" s="138"/>
      <c r="C24" s="139"/>
      <c r="D24" s="20"/>
      <c r="E24" s="20"/>
      <c r="F24" s="22"/>
      <c r="G24" s="19">
        <v>41543.94</v>
      </c>
      <c r="H24" s="1"/>
      <c r="I24" s="34"/>
      <c r="J24" s="1"/>
      <c r="K24" s="1"/>
      <c r="L24" s="1"/>
      <c r="M24" s="1"/>
      <c r="N24" s="1"/>
      <c r="O24" s="1"/>
      <c r="P24" s="1"/>
    </row>
    <row r="25" spans="1:16" ht="16.5" thickBot="1" x14ac:dyDescent="0.3">
      <c r="A25" s="134" t="s">
        <v>6</v>
      </c>
      <c r="B25" s="140"/>
      <c r="C25" s="141"/>
      <c r="D25" s="25"/>
      <c r="E25" s="25">
        <f>SUM(E18:E24)</f>
        <v>100</v>
      </c>
      <c r="F25" s="36"/>
      <c r="G25" s="36">
        <f>SUM(G18:G24)</f>
        <v>45900.75</v>
      </c>
      <c r="I25" s="34"/>
    </row>
    <row r="26" spans="1:16" ht="16.5" thickBot="1" x14ac:dyDescent="0.3">
      <c r="A26" s="137" t="s">
        <v>13</v>
      </c>
      <c r="B26" s="138"/>
      <c r="C26" s="139"/>
      <c r="D26" s="20"/>
      <c r="E26" s="37"/>
      <c r="F26" s="20"/>
      <c r="G26" s="37">
        <f>G25-F15</f>
        <v>24050.75</v>
      </c>
    </row>
    <row r="27" spans="1:16" ht="16.5" thickBot="1" x14ac:dyDescent="0.3">
      <c r="A27" s="10"/>
      <c r="B27" s="11"/>
      <c r="C27" s="15"/>
      <c r="D27" s="23"/>
      <c r="E27" s="23"/>
      <c r="F27" s="23"/>
      <c r="G27" s="23"/>
    </row>
    <row r="28" spans="1:16" ht="16.5" thickTop="1" x14ac:dyDescent="0.25">
      <c r="A28" s="7"/>
      <c r="B28" s="7"/>
      <c r="C28" s="7"/>
      <c r="D28" s="24"/>
      <c r="E28" s="24"/>
      <c r="F28" s="7"/>
      <c r="G28" s="7"/>
    </row>
    <row r="29" spans="1:16" ht="15.75" x14ac:dyDescent="0.25">
      <c r="A29" s="7"/>
      <c r="B29" s="7"/>
      <c r="C29" s="7"/>
      <c r="D29" s="24"/>
      <c r="E29" s="24"/>
      <c r="F29" s="7"/>
      <c r="G29" s="7"/>
    </row>
    <row r="30" spans="1:16" ht="15.75" x14ac:dyDescent="0.25">
      <c r="B30" s="7"/>
      <c r="C30" s="7"/>
      <c r="D30" s="24"/>
      <c r="E30" s="24"/>
      <c r="F30" s="7"/>
      <c r="G30" s="7"/>
    </row>
    <row r="31" spans="1:16" ht="20.25" x14ac:dyDescent="0.3">
      <c r="A31" s="7"/>
      <c r="B31" s="29" t="s">
        <v>21</v>
      </c>
      <c r="C31" s="29"/>
      <c r="D31" s="30"/>
      <c r="E31" s="30">
        <v>51122.52</v>
      </c>
      <c r="F31" s="29"/>
      <c r="G31" s="29"/>
    </row>
    <row r="32" spans="1:16" ht="20.25" x14ac:dyDescent="0.3">
      <c r="A32" s="7"/>
      <c r="B32" s="29" t="s">
        <v>22</v>
      </c>
      <c r="C32" s="29"/>
      <c r="D32" s="30" t="s">
        <v>23</v>
      </c>
      <c r="E32" s="31">
        <f>SUM(F15,-G25)</f>
        <v>-24050.75</v>
      </c>
      <c r="F32" s="29"/>
      <c r="G32" s="29"/>
    </row>
    <row r="33" spans="1:7" ht="21" thickBot="1" x14ac:dyDescent="0.35">
      <c r="A33" s="7"/>
      <c r="B33" s="29" t="s">
        <v>24</v>
      </c>
      <c r="C33" s="29"/>
      <c r="D33" s="30"/>
      <c r="E33" s="33">
        <f>SUM(E31:E32)</f>
        <v>27071.769999999997</v>
      </c>
      <c r="F33" s="29"/>
      <c r="G33" s="30"/>
    </row>
    <row r="34" spans="1:7" ht="21" thickTop="1" x14ac:dyDescent="0.3">
      <c r="A34" s="7"/>
      <c r="B34" s="29"/>
      <c r="C34" s="29"/>
      <c r="D34" s="30"/>
      <c r="E34" s="30"/>
      <c r="F34" s="29"/>
      <c r="G34" s="29"/>
    </row>
    <row r="35" spans="1:7" ht="20.25" x14ac:dyDescent="0.3">
      <c r="A35" s="7"/>
      <c r="B35" s="29"/>
      <c r="C35" s="29"/>
      <c r="D35" s="30"/>
      <c r="E35" s="30"/>
      <c r="F35" s="29"/>
      <c r="G35" s="29"/>
    </row>
    <row r="36" spans="1:7" ht="20.25" x14ac:dyDescent="0.3">
      <c r="A36" s="7"/>
      <c r="B36" s="29"/>
      <c r="C36" s="29"/>
      <c r="D36" s="30"/>
      <c r="E36" s="30"/>
      <c r="F36" s="29"/>
      <c r="G36" s="29"/>
    </row>
    <row r="37" spans="1:7" ht="20.25" x14ac:dyDescent="0.3">
      <c r="A37" s="7"/>
      <c r="B37" s="29" t="s">
        <v>26</v>
      </c>
      <c r="C37" s="30"/>
      <c r="D37" s="30"/>
      <c r="E37" s="30">
        <v>2044.5</v>
      </c>
      <c r="F37" s="29"/>
      <c r="G37" s="29"/>
    </row>
    <row r="38" spans="1:7" ht="20.25" x14ac:dyDescent="0.3">
      <c r="A38" s="7"/>
      <c r="B38" s="29" t="s">
        <v>25</v>
      </c>
      <c r="C38" s="30"/>
      <c r="D38" s="29"/>
      <c r="E38" s="31">
        <v>25027.27</v>
      </c>
      <c r="F38" s="29"/>
      <c r="G38" s="29"/>
    </row>
    <row r="39" spans="1:7" ht="21" thickBot="1" x14ac:dyDescent="0.35">
      <c r="A39" s="7"/>
      <c r="B39" s="29"/>
      <c r="C39" s="152"/>
      <c r="D39" s="152"/>
      <c r="E39" s="32">
        <f>SUM(E37:E38)</f>
        <v>27071.77</v>
      </c>
      <c r="F39" s="29"/>
      <c r="G39" s="29"/>
    </row>
    <row r="40" spans="1:7" ht="16.5" thickTop="1" x14ac:dyDescent="0.25">
      <c r="A40" s="7"/>
      <c r="B40" s="7"/>
      <c r="C40" s="7"/>
      <c r="D40" s="24"/>
      <c r="E40" s="24"/>
      <c r="F40" s="7"/>
      <c r="G40" s="7"/>
    </row>
    <row r="41" spans="1:7" ht="15.75" x14ac:dyDescent="0.25">
      <c r="A41" s="7"/>
      <c r="B41" s="7"/>
      <c r="C41" s="7"/>
      <c r="D41" s="24"/>
      <c r="E41" s="24"/>
      <c r="F41" s="7"/>
      <c r="G41" s="7"/>
    </row>
    <row r="42" spans="1:7" ht="15.75" x14ac:dyDescent="0.25">
      <c r="A42" s="7"/>
      <c r="B42" s="153" t="s">
        <v>14</v>
      </c>
      <c r="C42" s="153"/>
      <c r="D42" s="24"/>
      <c r="E42" s="24"/>
      <c r="F42" s="7"/>
      <c r="G42" s="7"/>
    </row>
    <row r="43" spans="1:7" ht="15.75" x14ac:dyDescent="0.25">
      <c r="A43" s="7"/>
      <c r="B43" s="7"/>
      <c r="C43" s="7"/>
      <c r="D43" s="24"/>
      <c r="E43" s="3"/>
    </row>
    <row r="44" spans="1:7" ht="15.75" x14ac:dyDescent="0.25">
      <c r="A44" s="7"/>
      <c r="B44" s="5"/>
      <c r="C44" s="2"/>
      <c r="D44" s="2"/>
      <c r="E44" s="3"/>
    </row>
    <row r="45" spans="1:7" ht="15.75" x14ac:dyDescent="0.25">
      <c r="A45" s="7"/>
      <c r="B45" s="5"/>
      <c r="C45" s="6"/>
      <c r="D45" s="2"/>
      <c r="E45" s="2"/>
    </row>
    <row r="46" spans="1:7" ht="15.75" x14ac:dyDescent="0.25">
      <c r="A46" s="7"/>
      <c r="B46" s="7"/>
      <c r="C46" s="6"/>
      <c r="D46" s="2"/>
      <c r="E46" s="2"/>
    </row>
    <row r="47" spans="1:7" ht="15.75" x14ac:dyDescent="0.25">
      <c r="A47" s="7"/>
      <c r="B47" s="5"/>
      <c r="C47" s="8"/>
      <c r="D47" s="2"/>
      <c r="E47" s="2"/>
    </row>
    <row r="48" spans="1:7" ht="15.75" x14ac:dyDescent="0.25">
      <c r="B48" s="5"/>
      <c r="C48" s="5"/>
      <c r="D48" s="2"/>
      <c r="E48" s="2"/>
    </row>
    <row r="49" spans="1:5" ht="15.75" x14ac:dyDescent="0.25">
      <c r="C49" s="5"/>
      <c r="D49" s="2"/>
      <c r="E49" s="2"/>
    </row>
    <row r="51" spans="1:5" ht="15.75" x14ac:dyDescent="0.25">
      <c r="A51" s="2"/>
    </row>
    <row r="52" spans="1:5" ht="15.75" x14ac:dyDescent="0.25">
      <c r="A52" s="2"/>
    </row>
    <row r="60" spans="1:5" x14ac:dyDescent="0.2">
      <c r="A60" s="4"/>
    </row>
  </sheetData>
  <mergeCells count="17">
    <mergeCell ref="D1:G1"/>
    <mergeCell ref="A9:C9"/>
    <mergeCell ref="A13:C13"/>
    <mergeCell ref="A15:C15"/>
    <mergeCell ref="C2:G2"/>
    <mergeCell ref="C3:G3"/>
    <mergeCell ref="A7:C7"/>
    <mergeCell ref="A8:C8"/>
    <mergeCell ref="A11:C11"/>
    <mergeCell ref="A16:C16"/>
    <mergeCell ref="A17:C17"/>
    <mergeCell ref="A24:C24"/>
    <mergeCell ref="C39:D39"/>
    <mergeCell ref="B42:C42"/>
    <mergeCell ref="A25:C25"/>
    <mergeCell ref="A26:C26"/>
    <mergeCell ref="A18:C18"/>
  </mergeCells>
  <phoneticPr fontId="0" type="noConversion"/>
  <pageMargins left="0.39" right="0.19685039370078741" top="0.14000000000000001" bottom="0.35433070866141736" header="0.27" footer="0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D17"/>
  <sheetViews>
    <sheetView topLeftCell="A34" workbookViewId="0">
      <selection activeCell="B17" sqref="B17"/>
    </sheetView>
  </sheetViews>
  <sheetFormatPr defaultColWidth="10.7109375" defaultRowHeight="18.95" customHeight="1" x14ac:dyDescent="0.2"/>
  <cols>
    <col min="1" max="1" width="10.7109375" style="39"/>
    <col min="2" max="2" width="20.7109375" style="39" customWidth="1"/>
    <col min="3" max="16384" width="10.7109375" style="39"/>
  </cols>
  <sheetData>
    <row r="1" spans="2:4" ht="18.95" customHeight="1" x14ac:dyDescent="0.2">
      <c r="C1" s="39" t="s">
        <v>50</v>
      </c>
      <c r="D1" s="39" t="s">
        <v>52</v>
      </c>
    </row>
    <row r="2" spans="2:4" ht="18.95" customHeight="1" x14ac:dyDescent="0.2">
      <c r="B2" s="40" t="s">
        <v>34</v>
      </c>
    </row>
    <row r="3" spans="2:4" ht="18.95" customHeight="1" x14ac:dyDescent="0.2">
      <c r="B3" s="39" t="s">
        <v>35</v>
      </c>
      <c r="C3" s="39" t="s">
        <v>36</v>
      </c>
    </row>
    <row r="4" spans="2:4" ht="18.95" customHeight="1" x14ac:dyDescent="0.2">
      <c r="B4" s="39" t="s">
        <v>39</v>
      </c>
      <c r="C4" s="39" t="s">
        <v>40</v>
      </c>
    </row>
    <row r="5" spans="2:4" ht="18.95" customHeight="1" x14ac:dyDescent="0.2">
      <c r="B5" s="39" t="s">
        <v>58</v>
      </c>
      <c r="C5" s="39" t="s">
        <v>37</v>
      </c>
    </row>
    <row r="6" spans="2:4" ht="18.95" customHeight="1" x14ac:dyDescent="0.2">
      <c r="B6" s="39" t="s">
        <v>54</v>
      </c>
      <c r="C6" s="39" t="s">
        <v>53</v>
      </c>
    </row>
    <row r="7" spans="2:4" ht="29.25" customHeight="1" x14ac:dyDescent="0.2">
      <c r="B7" s="41" t="s">
        <v>56</v>
      </c>
      <c r="C7" s="39" t="s">
        <v>48</v>
      </c>
    </row>
    <row r="8" spans="2:4" ht="27.75" customHeight="1" x14ac:dyDescent="0.2">
      <c r="B8" s="41" t="s">
        <v>57</v>
      </c>
      <c r="C8" s="39" t="s">
        <v>55</v>
      </c>
    </row>
    <row r="11" spans="2:4" ht="18.95" customHeight="1" x14ac:dyDescent="0.2">
      <c r="B11" s="40" t="s">
        <v>41</v>
      </c>
    </row>
    <row r="12" spans="2:4" ht="18.95" customHeight="1" x14ac:dyDescent="0.2">
      <c r="B12" s="39" t="s">
        <v>43</v>
      </c>
      <c r="C12" s="39" t="s">
        <v>42</v>
      </c>
    </row>
    <row r="13" spans="2:4" ht="18.95" customHeight="1" x14ac:dyDescent="0.2">
      <c r="B13" s="39" t="s">
        <v>49</v>
      </c>
      <c r="C13" s="39" t="s">
        <v>44</v>
      </c>
    </row>
    <row r="14" spans="2:4" ht="18.95" customHeight="1" x14ac:dyDescent="0.2">
      <c r="B14" s="39" t="s">
        <v>45</v>
      </c>
      <c r="C14" s="39" t="s">
        <v>46</v>
      </c>
    </row>
    <row r="15" spans="2:4" ht="18.95" customHeight="1" x14ac:dyDescent="0.2">
      <c r="B15" s="39" t="s">
        <v>38</v>
      </c>
      <c r="C15" s="39" t="s">
        <v>47</v>
      </c>
    </row>
    <row r="17" spans="2:2" ht="18.95" customHeight="1" x14ac:dyDescent="0.2">
      <c r="B17" s="39" t="s">
        <v>51</v>
      </c>
    </row>
  </sheetData>
  <phoneticPr fontId="0" type="noConversion"/>
  <pageMargins left="0.75" right="0.75" top="1" bottom="1" header="0" footer="0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Regnskab 2020</vt:lpstr>
      <vt:lpstr>regnskab 2019</vt:lpstr>
      <vt:lpstr>regnskab 2018</vt:lpstr>
      <vt:lpstr>bogbeholdning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Kaj Andersen;FINN S. JUUL</dc:creator>
  <cp:lastModifiedBy>finnj</cp:lastModifiedBy>
  <cp:lastPrinted>2021-01-13T10:27:34Z</cp:lastPrinted>
  <dcterms:created xsi:type="dcterms:W3CDTF">2008-02-12T19:00:20Z</dcterms:created>
  <dcterms:modified xsi:type="dcterms:W3CDTF">2021-03-02T12:18:48Z</dcterms:modified>
</cp:coreProperties>
</file>