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D:\finnj\Documents\LokalHisArkiv\Arkivregnskaber\regnskaber 2019\"/>
    </mc:Choice>
  </mc:AlternateContent>
  <xr:revisionPtr revIDLastSave="0" documentId="13_ncr:1_{5EA043E0-6CE4-45B5-9BBE-C485B0057645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2019" sheetId="2" r:id="rId1"/>
    <sheet name="2018" sheetId="1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1" i="2" l="1"/>
  <c r="F40" i="2"/>
  <c r="F20" i="2"/>
  <c r="F13" i="2"/>
  <c r="D41" i="2"/>
  <c r="E41" i="2"/>
  <c r="E40" i="2"/>
  <c r="E20" i="2"/>
  <c r="D40" i="2" l="1"/>
  <c r="D20" i="2"/>
  <c r="G38" i="1"/>
  <c r="G41" i="1" s="1"/>
  <c r="E49" i="1"/>
  <c r="E52" i="1" s="1"/>
  <c r="F12" i="1"/>
  <c r="F19" i="1"/>
  <c r="F41" i="1"/>
  <c r="E38" i="1"/>
  <c r="D19" i="1"/>
  <c r="D40" i="1"/>
</calcChain>
</file>

<file path=xl/sharedStrings.xml><?xml version="1.0" encoding="utf-8"?>
<sst xmlns="http://schemas.openxmlformats.org/spreadsheetml/2006/main" count="97" uniqueCount="65">
  <si>
    <t>Arkivmaterialer</t>
  </si>
  <si>
    <t>IT</t>
  </si>
  <si>
    <t>Kontorartikler</t>
  </si>
  <si>
    <t>Porto/gebyr</t>
  </si>
  <si>
    <t>Kurser</t>
  </si>
  <si>
    <t>Annoncer</t>
  </si>
  <si>
    <t>Reception gaver m.v.</t>
  </si>
  <si>
    <t>Diverse</t>
  </si>
  <si>
    <t>Ordinære</t>
  </si>
  <si>
    <t xml:space="preserve">Ordinære </t>
  </si>
  <si>
    <t>udgifter</t>
  </si>
  <si>
    <t>indtægter</t>
  </si>
  <si>
    <t>Salg af billeder og fotokopiering</t>
  </si>
  <si>
    <t>Udstillinger byvandringer m.m.</t>
  </si>
  <si>
    <t>Indtægter i alt</t>
  </si>
  <si>
    <t>Udgifter:</t>
  </si>
  <si>
    <t>Indtægter:</t>
  </si>
  <si>
    <t>Foreningskontingenter</t>
  </si>
  <si>
    <t>Udstillinger, byvandringer m.m.</t>
  </si>
  <si>
    <t>Udgifter i alt</t>
  </si>
  <si>
    <t xml:space="preserve">                GLAMSBJERG</t>
  </si>
  <si>
    <t xml:space="preserve">                  LOKALHISTORISKE ARKIV</t>
  </si>
  <si>
    <t>Assens Kommune driftstilskud</t>
  </si>
  <si>
    <t xml:space="preserve">Salg af kalendere </t>
  </si>
  <si>
    <t xml:space="preserve">Indkøb af kalendere </t>
  </si>
  <si>
    <t>Salg af DVD, bånd og film</t>
  </si>
  <si>
    <t xml:space="preserve"> DVD, bånd, bøger og Tilforn</t>
  </si>
  <si>
    <t>Tilskud faglig assistance</t>
  </si>
  <si>
    <t>Faglig assistance</t>
  </si>
  <si>
    <t>Budget</t>
  </si>
  <si>
    <t>Vedr. aftenmøder salg af kaffe</t>
  </si>
  <si>
    <t>Underskud</t>
  </si>
  <si>
    <t>Regnskab</t>
  </si>
  <si>
    <t>aktuelle</t>
  </si>
  <si>
    <t>Godkendt af betyrelsen</t>
  </si>
  <si>
    <t>Møder</t>
  </si>
  <si>
    <t>Tilbagebetaling af forsikring</t>
  </si>
  <si>
    <t>Salg af Tilforn</t>
  </si>
  <si>
    <t>Salg af bøger</t>
  </si>
  <si>
    <t>Forsikring</t>
  </si>
  <si>
    <t>Formue pr. 1/1 2018</t>
  </si>
  <si>
    <t>Arkivforening overskud</t>
  </si>
  <si>
    <t>Arkiv underskud</t>
  </si>
  <si>
    <t>Formue pr. 31/12 2018</t>
  </si>
  <si>
    <t>)</t>
  </si>
  <si>
    <t>Formuen placeres således:</t>
  </si>
  <si>
    <t>Kasse</t>
  </si>
  <si>
    <t>Bank I</t>
  </si>
  <si>
    <t xml:space="preserve">              DRIFTSBUDGET OG REGNSKAB FOR </t>
  </si>
  <si>
    <t xml:space="preserve">                  ÅRET 2018</t>
  </si>
  <si>
    <t>Bank II</t>
  </si>
  <si>
    <t xml:space="preserve">    119,196,70</t>
  </si>
  <si>
    <t>Formue pr. 1/1 2019</t>
  </si>
  <si>
    <t xml:space="preserve">                </t>
  </si>
  <si>
    <t xml:space="preserve"> Regnskab 2019</t>
  </si>
  <si>
    <t xml:space="preserve">   Glamsbjerg</t>
  </si>
  <si>
    <t>Tilforn</t>
  </si>
  <si>
    <t>Salg af DVD/ bånd/ film</t>
  </si>
  <si>
    <t>Overskud</t>
  </si>
  <si>
    <t>Lokalhistoriske Arkiv</t>
  </si>
  <si>
    <t>Budget 2019</t>
  </si>
  <si>
    <t>Regnskab 2019</t>
  </si>
  <si>
    <t>Møder/kaffe/brød</t>
  </si>
  <si>
    <t>Inventar</t>
  </si>
  <si>
    <t>Regnskab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</si>
</sst>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kr&quot;\ * #,##0.00_);_(&quot;kr&quot;\ * \(#,##0.00\);_(&quot;kr&quot;\ * &quot;-&quot;??_);_(@_)"/>
    <numFmt numFmtId="165" formatCode="#,##0.00_ ;[Red]\-#,##0.00\ "/>
  </numFmts>
  <fonts count="19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Times New Roman"/>
      <family val="1"/>
    </font>
    <font>
      <b/>
      <sz val="16"/>
      <name val="Arial"/>
      <family val="2"/>
    </font>
    <font>
      <b/>
      <sz val="18"/>
      <color theme="1"/>
      <name val="Times New Roman"/>
      <family val="1"/>
    </font>
    <font>
      <b/>
      <sz val="12"/>
      <color rgb="FFC00000"/>
      <name val="Times New Roman"/>
      <family val="1"/>
    </font>
    <font>
      <b/>
      <sz val="18"/>
      <name val="Arial"/>
      <family val="2"/>
    </font>
    <font>
      <b/>
      <sz val="18"/>
      <color theme="1"/>
      <name val="Arial"/>
      <family val="2"/>
    </font>
    <font>
      <b/>
      <i/>
      <sz val="12"/>
      <name val="Times New Roman"/>
      <family val="1"/>
    </font>
    <font>
      <b/>
      <sz val="12"/>
      <color rgb="FFFF0000"/>
      <name val="Times New Roman"/>
      <family val="1"/>
    </font>
    <font>
      <b/>
      <i/>
      <sz val="9"/>
      <name val="Cambria"/>
      <family val="1"/>
    </font>
    <font>
      <b/>
      <i/>
      <sz val="9"/>
      <color rgb="FFFF0000"/>
      <name val="Cambria"/>
      <family val="1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7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1" xfId="0" applyFont="1" applyBorder="1"/>
    <xf numFmtId="4" fontId="5" fillId="0" borderId="0" xfId="0" applyNumberFormat="1" applyFont="1"/>
    <xf numFmtId="0" fontId="4" fillId="0" borderId="0" xfId="0" applyFont="1"/>
    <xf numFmtId="0" fontId="7" fillId="0" borderId="0" xfId="0" applyFont="1"/>
    <xf numFmtId="4" fontId="4" fillId="0" borderId="0" xfId="0" applyNumberFormat="1" applyFont="1"/>
    <xf numFmtId="0" fontId="6" fillId="0" borderId="2" xfId="0" applyFont="1" applyBorder="1" applyAlignment="1">
      <alignment horizontal="center"/>
    </xf>
    <xf numFmtId="4" fontId="6" fillId="0" borderId="2" xfId="1" applyNumberFormat="1" applyFont="1" applyBorder="1"/>
    <xf numFmtId="4" fontId="6" fillId="0" borderId="2" xfId="0" applyNumberFormat="1" applyFont="1" applyBorder="1"/>
    <xf numFmtId="0" fontId="6" fillId="0" borderId="2" xfId="0" applyFont="1" applyBorder="1"/>
    <xf numFmtId="4" fontId="6" fillId="0" borderId="3" xfId="1" applyNumberFormat="1" applyFont="1" applyBorder="1"/>
    <xf numFmtId="4" fontId="6" fillId="0" borderId="4" xfId="0" applyNumberFormat="1" applyFont="1" applyBorder="1"/>
    <xf numFmtId="4" fontId="6" fillId="0" borderId="2" xfId="1" applyNumberFormat="1" applyFont="1" applyBorder="1" applyAlignment="1">
      <alignment horizontal="right"/>
    </xf>
    <xf numFmtId="2" fontId="6" fillId="0" borderId="2" xfId="0" applyNumberFormat="1" applyFont="1" applyBorder="1"/>
    <xf numFmtId="4" fontId="6" fillId="0" borderId="5" xfId="1" applyNumberFormat="1" applyFont="1" applyBorder="1"/>
    <xf numFmtId="164" fontId="6" fillId="0" borderId="6" xfId="1" applyFont="1" applyBorder="1"/>
    <xf numFmtId="0" fontId="6" fillId="0" borderId="6" xfId="0" applyFont="1" applyBorder="1"/>
    <xf numFmtId="164" fontId="6" fillId="0" borderId="2" xfId="1" applyFont="1" applyBorder="1"/>
    <xf numFmtId="0" fontId="5" fillId="0" borderId="2" xfId="0" applyFont="1" applyBorder="1"/>
    <xf numFmtId="164" fontId="6" fillId="0" borderId="7" xfId="1" applyFont="1" applyBorder="1"/>
    <xf numFmtId="4" fontId="6" fillId="0" borderId="7" xfId="0" applyNumberFormat="1" applyFont="1" applyBorder="1"/>
    <xf numFmtId="4" fontId="6" fillId="0" borderId="8" xfId="1" applyNumberFormat="1" applyFont="1" applyBorder="1"/>
    <xf numFmtId="4" fontId="6" fillId="0" borderId="9" xfId="1" applyNumberFormat="1" applyFont="1" applyBorder="1"/>
    <xf numFmtId="0" fontId="5" fillId="0" borderId="9" xfId="0" applyFont="1" applyBorder="1"/>
    <xf numFmtId="4" fontId="6" fillId="0" borderId="9" xfId="0" applyNumberFormat="1" applyFont="1" applyBorder="1"/>
    <xf numFmtId="4" fontId="6" fillId="0" borderId="10" xfId="1" applyNumberFormat="1" applyFont="1" applyBorder="1"/>
    <xf numFmtId="4" fontId="6" fillId="0" borderId="11" xfId="1" applyNumberFormat="1" applyFont="1" applyBorder="1"/>
    <xf numFmtId="4" fontId="6" fillId="0" borderId="12" xfId="0" applyNumberFormat="1" applyFont="1" applyBorder="1"/>
    <xf numFmtId="4" fontId="2" fillId="0" borderId="0" xfId="0" applyNumberFormat="1" applyFont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6" fillId="0" borderId="0" xfId="0" applyFont="1"/>
    <xf numFmtId="4" fontId="6" fillId="0" borderId="7" xfId="1" applyNumberFormat="1" applyFont="1" applyBorder="1"/>
    <xf numFmtId="4" fontId="6" fillId="0" borderId="3" xfId="1" applyNumberFormat="1" applyFont="1" applyBorder="1" applyAlignment="1">
      <alignment horizontal="right"/>
    </xf>
    <xf numFmtId="4" fontId="6" fillId="0" borderId="12" xfId="0" applyNumberFormat="1" applyFont="1" applyBorder="1" applyAlignment="1">
      <alignment horizontal="right"/>
    </xf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164" fontId="6" fillId="0" borderId="8" xfId="1" applyFont="1" applyBorder="1"/>
    <xf numFmtId="4" fontId="6" fillId="0" borderId="8" xfId="0" applyNumberFormat="1" applyFont="1" applyBorder="1"/>
    <xf numFmtId="0" fontId="9" fillId="0" borderId="0" xfId="0" applyFont="1"/>
    <xf numFmtId="4" fontId="9" fillId="0" borderId="0" xfId="0" applyNumberFormat="1" applyFont="1"/>
    <xf numFmtId="4" fontId="9" fillId="0" borderId="18" xfId="0" applyNumberFormat="1" applyFont="1" applyBorder="1"/>
    <xf numFmtId="4" fontId="9" fillId="0" borderId="19" xfId="0" applyNumberFormat="1" applyFont="1" applyBorder="1"/>
    <xf numFmtId="4" fontId="10" fillId="0" borderId="19" xfId="0" applyNumberFormat="1" applyFont="1" applyBorder="1"/>
    <xf numFmtId="2" fontId="2" fillId="0" borderId="0" xfId="0" applyNumberFormat="1" applyFont="1"/>
    <xf numFmtId="0" fontId="12" fillId="0" borderId="2" xfId="0" applyFont="1" applyBorder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protection locked="0"/>
    </xf>
    <xf numFmtId="0" fontId="13" fillId="0" borderId="0" xfId="0" applyFont="1" applyAlignment="1" applyProtection="1">
      <protection locked="0"/>
    </xf>
    <xf numFmtId="0" fontId="14" fillId="0" borderId="0" xfId="0" applyFont="1" applyAlignment="1">
      <alignment vertical="center"/>
    </xf>
    <xf numFmtId="4" fontId="6" fillId="0" borderId="7" xfId="1" applyNumberFormat="1" applyFont="1" applyBorder="1" applyAlignment="1">
      <alignment horizontal="right"/>
    </xf>
    <xf numFmtId="4" fontId="6" fillId="0" borderId="23" xfId="0" applyNumberFormat="1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0" fillId="0" borderId="0" xfId="0"/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4" xfId="0" applyFont="1" applyBorder="1" applyAlignment="1"/>
    <xf numFmtId="4" fontId="6" fillId="0" borderId="0" xfId="1" applyNumberFormat="1" applyFont="1" applyBorder="1"/>
    <xf numFmtId="4" fontId="6" fillId="0" borderId="0" xfId="0" applyNumberFormat="1" applyFont="1" applyBorder="1" applyAlignment="1">
      <alignment horizontal="right"/>
    </xf>
    <xf numFmtId="165" fontId="16" fillId="0" borderId="27" xfId="1" applyNumberFormat="1" applyFont="1" applyBorder="1"/>
    <xf numFmtId="4" fontId="6" fillId="0" borderId="27" xfId="0" applyNumberFormat="1" applyFont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4" fontId="6" fillId="0" borderId="0" xfId="0" applyNumberFormat="1" applyFont="1" applyBorder="1"/>
    <xf numFmtId="0" fontId="6" fillId="0" borderId="0" xfId="0" applyFont="1" applyBorder="1"/>
    <xf numFmtId="4" fontId="6" fillId="0" borderId="0" xfId="1" applyNumberFormat="1" applyFont="1" applyBorder="1" applyAlignment="1">
      <alignment horizontal="right"/>
    </xf>
    <xf numFmtId="2" fontId="6" fillId="0" borderId="0" xfId="0" applyNumberFormat="1" applyFont="1" applyBorder="1"/>
    <xf numFmtId="164" fontId="6" fillId="0" borderId="0" xfId="1" applyFont="1" applyBorder="1"/>
    <xf numFmtId="0" fontId="5" fillId="0" borderId="0" xfId="0" applyFont="1" applyBorder="1"/>
    <xf numFmtId="0" fontId="17" fillId="0" borderId="8" xfId="0" applyFont="1" applyBorder="1"/>
    <xf numFmtId="4" fontId="17" fillId="0" borderId="2" xfId="0" applyNumberFormat="1" applyFont="1" applyBorder="1"/>
    <xf numFmtId="4" fontId="17" fillId="0" borderId="8" xfId="0" applyNumberFormat="1" applyFont="1" applyFill="1" applyBorder="1"/>
    <xf numFmtId="4" fontId="17" fillId="0" borderId="8" xfId="0" applyNumberFormat="1" applyFont="1" applyBorder="1"/>
    <xf numFmtId="0" fontId="17" fillId="0" borderId="2" xfId="0" applyFont="1" applyBorder="1"/>
    <xf numFmtId="4" fontId="17" fillId="0" borderId="9" xfId="0" applyNumberFormat="1" applyFont="1" applyBorder="1"/>
    <xf numFmtId="0" fontId="17" fillId="0" borderId="6" xfId="0" applyFont="1" applyBorder="1"/>
    <xf numFmtId="4" fontId="18" fillId="0" borderId="27" xfId="0" applyNumberFormat="1" applyFont="1" applyBorder="1"/>
    <xf numFmtId="4" fontId="17" fillId="0" borderId="7" xfId="0" applyNumberFormat="1" applyFont="1" applyFill="1" applyBorder="1"/>
    <xf numFmtId="0" fontId="6" fillId="0" borderId="0" xfId="0" applyFont="1" applyBorder="1"/>
    <xf numFmtId="0" fontId="6" fillId="0" borderId="13" xfId="0" applyFont="1" applyBorder="1"/>
    <xf numFmtId="0" fontId="6" fillId="0" borderId="14" xfId="0" applyFont="1" applyBorder="1"/>
    <xf numFmtId="0" fontId="6" fillId="0" borderId="4" xfId="0" applyFont="1" applyBorder="1"/>
    <xf numFmtId="0" fontId="6" fillId="0" borderId="24" xfId="0" applyFont="1" applyBorder="1"/>
    <xf numFmtId="0" fontId="6" fillId="0" borderId="25" xfId="0" applyFont="1" applyBorder="1"/>
    <xf numFmtId="0" fontId="6" fillId="0" borderId="26" xfId="0" applyFont="1" applyBorder="1"/>
    <xf numFmtId="0" fontId="15" fillId="0" borderId="28" xfId="0" applyFont="1" applyBorder="1"/>
    <xf numFmtId="0" fontId="15" fillId="0" borderId="0" xfId="0" applyFont="1" applyBorder="1"/>
    <xf numFmtId="0" fontId="6" fillId="0" borderId="21" xfId="0" applyFont="1" applyBorder="1"/>
    <xf numFmtId="0" fontId="6" fillId="0" borderId="18" xfId="0" applyFont="1" applyBorder="1"/>
    <xf numFmtId="0" fontId="6" fillId="0" borderId="22" xfId="0" applyFont="1" applyBorder="1"/>
    <xf numFmtId="0" fontId="6" fillId="0" borderId="29" xfId="0" applyFont="1" applyBorder="1"/>
    <xf numFmtId="0" fontId="5" fillId="0" borderId="21" xfId="0" applyFont="1" applyBorder="1"/>
    <xf numFmtId="0" fontId="5" fillId="0" borderId="18" xfId="0" applyFont="1" applyBorder="1"/>
    <xf numFmtId="0" fontId="5" fillId="0" borderId="22" xfId="0" applyFont="1" applyBorder="1"/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0" fontId="3" fillId="0" borderId="0" xfId="0" applyFont="1"/>
    <xf numFmtId="0" fontId="0" fillId="0" borderId="0" xfId="0"/>
    <xf numFmtId="0" fontId="6" fillId="0" borderId="2" xfId="0" applyFont="1" applyBorder="1"/>
    <xf numFmtId="0" fontId="11" fillId="0" borderId="0" xfId="0" applyFont="1"/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20" xfId="0" applyFont="1" applyBorder="1"/>
    <xf numFmtId="0" fontId="6" fillId="0" borderId="19" xfId="0" applyFont="1" applyBorder="1"/>
    <xf numFmtId="0" fontId="6" fillId="0" borderId="11" xfId="0" applyFont="1" applyBorder="1"/>
    <xf numFmtId="0" fontId="17" fillId="0" borderId="7" xfId="0" applyFont="1" applyBorder="1" applyAlignment="1">
      <alignment horizontal="center"/>
    </xf>
  </cellXfs>
  <cellStyles count="2">
    <cellStyle name="Normal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5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3BDEA40-CF75-46C8-B565-E9315ABE34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66" name="Picture 2">
          <a:extLst>
            <a:ext uri="{FF2B5EF4-FFF2-40B4-BE49-F238E27FC236}">
              <a16:creationId xmlns:a16="http://schemas.microsoft.com/office/drawing/2014/main" id="{9D718FA9-448E-45EB-914B-88DBDCFC1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2"/>
  <sheetViews>
    <sheetView tabSelected="1" workbookViewId="0">
      <selection activeCell="L20" sqref="L20"/>
    </sheetView>
  </sheetViews>
  <sheetFormatPr defaultRowHeight="12.75" x14ac:dyDescent="0.2"/>
  <cols>
    <col min="3" max="3" width="16" customWidth="1"/>
    <col min="4" max="4" width="15.42578125" customWidth="1"/>
    <col min="5" max="5" width="16.5703125" customWidth="1"/>
    <col min="6" max="6" width="16" customWidth="1"/>
    <col min="12" max="12" width="11.28515625" customWidth="1"/>
    <col min="14" max="14" width="12.140625" customWidth="1"/>
  </cols>
  <sheetData>
    <row r="1" spans="1:14" x14ac:dyDescent="0.2">
      <c r="C1" s="50"/>
      <c r="D1" s="50"/>
      <c r="E1" s="50"/>
    </row>
    <row r="2" spans="1:14" ht="23.25" x14ac:dyDescent="0.35">
      <c r="A2" s="1"/>
      <c r="B2" s="1"/>
      <c r="C2" s="1"/>
      <c r="D2" s="52" t="s">
        <v>55</v>
      </c>
      <c r="E2" s="55"/>
    </row>
    <row r="3" spans="1:14" ht="23.25" x14ac:dyDescent="0.35">
      <c r="A3" s="1"/>
      <c r="B3" s="1"/>
      <c r="C3" s="51" t="s">
        <v>53</v>
      </c>
      <c r="D3" s="55" t="s">
        <v>59</v>
      </c>
      <c r="E3" s="53"/>
    </row>
    <row r="4" spans="1:14" ht="23.25" x14ac:dyDescent="0.3">
      <c r="A4" s="1"/>
      <c r="B4" s="1"/>
      <c r="C4" s="1"/>
      <c r="D4" s="56" t="s">
        <v>54</v>
      </c>
      <c r="E4" s="54"/>
    </row>
    <row r="5" spans="1:14" x14ac:dyDescent="0.2">
      <c r="A5" s="1"/>
      <c r="B5" s="1"/>
      <c r="C5" s="1"/>
      <c r="D5" s="1"/>
      <c r="E5" s="1"/>
    </row>
    <row r="6" spans="1:14" ht="16.5" thickBot="1" x14ac:dyDescent="0.3">
      <c r="A6" s="2"/>
      <c r="B6" s="2"/>
      <c r="C6" s="2"/>
      <c r="D6" s="71" t="s">
        <v>60</v>
      </c>
      <c r="E6" s="71" t="s">
        <v>61</v>
      </c>
      <c r="F6" s="116" t="s">
        <v>64</v>
      </c>
    </row>
    <row r="7" spans="1:14" ht="15.75" x14ac:dyDescent="0.25">
      <c r="A7" s="99"/>
      <c r="B7" s="99"/>
      <c r="C7" s="99"/>
      <c r="D7" s="70"/>
      <c r="E7" s="70"/>
      <c r="F7" s="84"/>
    </row>
    <row r="8" spans="1:14" ht="15.75" x14ac:dyDescent="0.25">
      <c r="A8" s="31"/>
      <c r="B8" s="32"/>
      <c r="C8" s="33"/>
      <c r="D8" s="8"/>
      <c r="E8" s="49"/>
      <c r="F8" s="82"/>
    </row>
    <row r="9" spans="1:14" ht="16.5" thickBot="1" x14ac:dyDescent="0.3">
      <c r="A9" s="91" t="s">
        <v>16</v>
      </c>
      <c r="B9" s="92"/>
      <c r="C9" s="93"/>
      <c r="D9" s="8"/>
      <c r="E9" s="8"/>
      <c r="F9" s="82"/>
      <c r="I9" s="87"/>
      <c r="J9" s="87"/>
      <c r="K9" s="87"/>
      <c r="L9" s="66"/>
      <c r="M9" s="72"/>
      <c r="N9" s="72"/>
    </row>
    <row r="10" spans="1:14" ht="15.75" x14ac:dyDescent="0.25">
      <c r="A10" s="96" t="s">
        <v>23</v>
      </c>
      <c r="B10" s="97"/>
      <c r="C10" s="98"/>
      <c r="D10" s="9">
        <v>0</v>
      </c>
      <c r="E10" s="10">
        <v>6690</v>
      </c>
      <c r="F10" s="79">
        <v>7820</v>
      </c>
      <c r="I10" s="87"/>
      <c r="J10" s="87"/>
      <c r="K10" s="87"/>
      <c r="L10" s="66"/>
      <c r="M10" s="72"/>
      <c r="N10" s="72"/>
    </row>
    <row r="11" spans="1:14" ht="15.75" x14ac:dyDescent="0.25">
      <c r="A11" s="88" t="s">
        <v>12</v>
      </c>
      <c r="B11" s="89"/>
      <c r="C11" s="90"/>
      <c r="D11" s="9">
        <v>500</v>
      </c>
      <c r="E11" s="10">
        <v>341</v>
      </c>
      <c r="F11" s="79">
        <v>748</v>
      </c>
      <c r="I11" s="87"/>
      <c r="J11" s="87"/>
      <c r="K11" s="87"/>
      <c r="L11" s="66"/>
      <c r="M11" s="72"/>
      <c r="N11" s="72"/>
    </row>
    <row r="12" spans="1:14" ht="15.75" x14ac:dyDescent="0.25">
      <c r="A12" s="88" t="s">
        <v>57</v>
      </c>
      <c r="B12" s="89"/>
      <c r="C12" s="90"/>
      <c r="D12" s="9">
        <v>500</v>
      </c>
      <c r="E12" s="10">
        <v>0</v>
      </c>
      <c r="F12" s="79">
        <v>1445</v>
      </c>
      <c r="I12" s="87"/>
      <c r="J12" s="87"/>
      <c r="K12" s="87"/>
      <c r="L12" s="66"/>
      <c r="M12" s="72"/>
      <c r="N12" s="72"/>
    </row>
    <row r="13" spans="1:14" ht="15.75" x14ac:dyDescent="0.25">
      <c r="A13" s="88" t="s">
        <v>37</v>
      </c>
      <c r="B13" s="89"/>
      <c r="C13" s="90"/>
      <c r="D13" s="9">
        <v>3000</v>
      </c>
      <c r="E13" s="10">
        <v>2605</v>
      </c>
      <c r="F13" s="79">
        <f>2752+295</f>
        <v>3047</v>
      </c>
      <c r="I13" s="73"/>
      <c r="J13" s="73"/>
      <c r="K13" s="73"/>
      <c r="L13" s="66"/>
      <c r="M13" s="72"/>
      <c r="N13" s="72"/>
    </row>
    <row r="14" spans="1:14" ht="15.75" x14ac:dyDescent="0.25">
      <c r="A14" s="31" t="s">
        <v>38</v>
      </c>
      <c r="B14" s="32"/>
      <c r="C14" s="33"/>
      <c r="D14" s="9"/>
      <c r="E14" s="10">
        <v>1225</v>
      </c>
      <c r="F14" s="79">
        <v>1225</v>
      </c>
      <c r="I14" s="87"/>
      <c r="J14" s="87"/>
      <c r="K14" s="87"/>
      <c r="L14" s="66"/>
      <c r="M14" s="72"/>
      <c r="N14" s="72"/>
    </row>
    <row r="15" spans="1:14" ht="15.75" x14ac:dyDescent="0.25">
      <c r="A15" s="88" t="s">
        <v>13</v>
      </c>
      <c r="B15" s="89"/>
      <c r="C15" s="90"/>
      <c r="D15" s="9">
        <v>300</v>
      </c>
      <c r="E15" s="10">
        <v>0</v>
      </c>
      <c r="F15" s="80">
        <v>2000</v>
      </c>
      <c r="I15" s="87"/>
      <c r="J15" s="87"/>
      <c r="K15" s="87"/>
      <c r="L15" s="66"/>
      <c r="M15" s="72"/>
      <c r="N15" s="72"/>
    </row>
    <row r="16" spans="1:14" ht="15.75" x14ac:dyDescent="0.25">
      <c r="A16" s="88" t="s">
        <v>22</v>
      </c>
      <c r="B16" s="89"/>
      <c r="C16" s="90"/>
      <c r="D16" s="12">
        <v>20000</v>
      </c>
      <c r="E16" s="10">
        <v>20600</v>
      </c>
      <c r="F16" s="80">
        <v>32600</v>
      </c>
      <c r="I16" s="87"/>
      <c r="J16" s="87"/>
      <c r="K16" s="87"/>
      <c r="L16" s="66"/>
      <c r="M16" s="72"/>
      <c r="N16" s="72"/>
    </row>
    <row r="17" spans="1:14" ht="15.75" x14ac:dyDescent="0.25">
      <c r="A17" s="88" t="s">
        <v>27</v>
      </c>
      <c r="B17" s="89"/>
      <c r="C17" s="89"/>
      <c r="D17" s="9"/>
      <c r="E17" s="10">
        <v>0</v>
      </c>
      <c r="F17" s="82"/>
      <c r="I17" s="87"/>
      <c r="J17" s="87"/>
      <c r="K17" s="87"/>
      <c r="L17" s="74"/>
      <c r="M17" s="75"/>
      <c r="N17" s="72"/>
    </row>
    <row r="18" spans="1:14" ht="15.75" x14ac:dyDescent="0.25">
      <c r="A18" s="88" t="s">
        <v>30</v>
      </c>
      <c r="B18" s="89"/>
      <c r="C18" s="90"/>
      <c r="D18" s="14">
        <v>400</v>
      </c>
      <c r="E18" s="10">
        <v>0</v>
      </c>
      <c r="F18" s="82"/>
      <c r="I18" s="73"/>
      <c r="J18" s="73"/>
      <c r="K18" s="73"/>
      <c r="L18" s="74"/>
      <c r="M18" s="75"/>
      <c r="N18" s="72"/>
    </row>
    <row r="19" spans="1:14" ht="16.5" thickBot="1" x14ac:dyDescent="0.3">
      <c r="A19" s="31" t="s">
        <v>36</v>
      </c>
      <c r="B19" s="32"/>
      <c r="C19" s="33"/>
      <c r="D19" s="57"/>
      <c r="E19" s="22"/>
      <c r="F19" s="86">
        <v>3335.26</v>
      </c>
      <c r="I19" s="87"/>
      <c r="J19" s="87"/>
      <c r="K19" s="87"/>
      <c r="L19" s="66"/>
      <c r="M19" s="75"/>
      <c r="N19" s="72"/>
    </row>
    <row r="20" spans="1:14" ht="16.5" thickBot="1" x14ac:dyDescent="0.3">
      <c r="A20" s="88" t="s">
        <v>14</v>
      </c>
      <c r="B20" s="89"/>
      <c r="C20" s="90"/>
      <c r="D20" s="24">
        <f>SUM(D10:D18)</f>
        <v>24700</v>
      </c>
      <c r="E20" s="58">
        <f>SUM(E10:E19)</f>
        <v>31461</v>
      </c>
      <c r="F20" s="83">
        <f>SUM(F10:F19)</f>
        <v>52220.26</v>
      </c>
    </row>
    <row r="21" spans="1:14" ht="16.5" thickTop="1" x14ac:dyDescent="0.25">
      <c r="A21" s="88"/>
      <c r="B21" s="89"/>
      <c r="C21" s="90"/>
      <c r="D21" s="17"/>
      <c r="E21" s="18"/>
      <c r="F21" s="84"/>
    </row>
    <row r="22" spans="1:14" ht="15.75" x14ac:dyDescent="0.25">
      <c r="A22" s="100"/>
      <c r="B22" s="101"/>
      <c r="C22" s="102"/>
      <c r="D22" s="17"/>
      <c r="E22" s="18"/>
      <c r="F22" s="78"/>
    </row>
    <row r="23" spans="1:14" ht="16.5" thickBot="1" x14ac:dyDescent="0.3">
      <c r="A23" s="91" t="s">
        <v>15</v>
      </c>
      <c r="B23" s="92"/>
      <c r="C23" s="93"/>
      <c r="D23" s="19"/>
      <c r="E23" s="11"/>
      <c r="F23" s="82"/>
    </row>
    <row r="24" spans="1:14" ht="15.75" x14ac:dyDescent="0.25">
      <c r="A24" s="96" t="s">
        <v>24</v>
      </c>
      <c r="B24" s="97"/>
      <c r="C24" s="98"/>
      <c r="D24" s="9">
        <v>0</v>
      </c>
      <c r="E24" s="10">
        <v>0</v>
      </c>
      <c r="F24" s="79">
        <v>7205.9</v>
      </c>
      <c r="H24" s="87"/>
      <c r="I24" s="87"/>
      <c r="J24" s="87"/>
      <c r="K24" s="76"/>
      <c r="L24" s="66"/>
      <c r="M24" s="73"/>
      <c r="N24" s="72"/>
    </row>
    <row r="25" spans="1:14" ht="15.75" x14ac:dyDescent="0.25">
      <c r="A25" s="88" t="s">
        <v>56</v>
      </c>
      <c r="B25" s="89"/>
      <c r="C25" s="90"/>
      <c r="D25" s="9">
        <v>24000</v>
      </c>
      <c r="E25" s="10">
        <v>9656.2000000000007</v>
      </c>
      <c r="F25" s="79">
        <v>22605.91</v>
      </c>
      <c r="H25" s="87"/>
      <c r="I25" s="87"/>
      <c r="J25" s="87"/>
      <c r="K25" s="76"/>
      <c r="L25" s="66"/>
      <c r="M25" s="77"/>
      <c r="N25" s="72"/>
    </row>
    <row r="26" spans="1:14" ht="15.75" x14ac:dyDescent="0.25">
      <c r="A26" s="88" t="s">
        <v>17</v>
      </c>
      <c r="B26" s="89"/>
      <c r="C26" s="90"/>
      <c r="D26" s="9">
        <v>3500</v>
      </c>
      <c r="E26" s="10">
        <v>2723</v>
      </c>
      <c r="F26" s="79">
        <v>3418</v>
      </c>
      <c r="H26" s="87"/>
      <c r="I26" s="87"/>
      <c r="J26" s="87"/>
      <c r="K26" s="76"/>
      <c r="L26" s="66"/>
      <c r="M26" s="77"/>
      <c r="N26" s="72"/>
    </row>
    <row r="27" spans="1:14" s="62" customFormat="1" ht="15.75" x14ac:dyDescent="0.25">
      <c r="A27" s="59" t="s">
        <v>63</v>
      </c>
      <c r="B27" s="60"/>
      <c r="C27" s="61"/>
      <c r="D27" s="9">
        <v>0</v>
      </c>
      <c r="E27" s="10">
        <v>2899</v>
      </c>
      <c r="F27" s="78"/>
      <c r="H27" s="87"/>
      <c r="I27" s="87"/>
      <c r="J27" s="87"/>
      <c r="K27" s="76"/>
      <c r="L27" s="66"/>
      <c r="M27" s="77"/>
      <c r="N27" s="72"/>
    </row>
    <row r="28" spans="1:14" ht="15.75" x14ac:dyDescent="0.25">
      <c r="A28" s="88" t="s">
        <v>0</v>
      </c>
      <c r="B28" s="89"/>
      <c r="C28" s="90"/>
      <c r="D28" s="9">
        <v>4000</v>
      </c>
      <c r="E28" s="10">
        <v>0</v>
      </c>
      <c r="F28" s="79">
        <v>8891.25</v>
      </c>
      <c r="H28" s="87"/>
      <c r="I28" s="87"/>
      <c r="J28" s="87"/>
      <c r="K28" s="76"/>
      <c r="L28" s="66"/>
      <c r="M28" s="77"/>
      <c r="N28" s="72"/>
    </row>
    <row r="29" spans="1:14" ht="15.75" x14ac:dyDescent="0.25">
      <c r="A29" s="63" t="s">
        <v>1</v>
      </c>
      <c r="B29" s="64"/>
      <c r="C29" s="65"/>
      <c r="D29" s="9">
        <v>5000</v>
      </c>
      <c r="E29" s="10">
        <v>1535.79</v>
      </c>
      <c r="F29" s="79">
        <v>1555.36</v>
      </c>
      <c r="H29" s="87"/>
      <c r="I29" s="87"/>
      <c r="J29" s="87"/>
      <c r="K29" s="76"/>
      <c r="L29" s="66"/>
      <c r="M29" s="72"/>
      <c r="N29" s="72"/>
    </row>
    <row r="30" spans="1:14" ht="15.75" x14ac:dyDescent="0.25">
      <c r="A30" s="88" t="s">
        <v>2</v>
      </c>
      <c r="B30" s="89"/>
      <c r="C30" s="90"/>
      <c r="D30" s="9">
        <v>2000</v>
      </c>
      <c r="E30" s="10">
        <v>3266.25</v>
      </c>
      <c r="F30" s="79">
        <v>1889.75</v>
      </c>
      <c r="H30" s="87"/>
      <c r="I30" s="87"/>
      <c r="J30" s="87"/>
      <c r="K30" s="76"/>
      <c r="L30" s="66"/>
      <c r="M30" s="77"/>
      <c r="N30" s="72"/>
    </row>
    <row r="31" spans="1:14" ht="15.75" x14ac:dyDescent="0.25">
      <c r="A31" s="88" t="s">
        <v>3</v>
      </c>
      <c r="B31" s="89"/>
      <c r="C31" s="90"/>
      <c r="D31" s="9">
        <v>1000</v>
      </c>
      <c r="E31" s="10">
        <v>460</v>
      </c>
      <c r="F31" s="79">
        <v>654</v>
      </c>
      <c r="H31" s="73"/>
      <c r="I31" s="73"/>
      <c r="J31" s="73"/>
      <c r="K31" s="76"/>
      <c r="L31" s="66"/>
      <c r="M31" s="77"/>
      <c r="N31" s="72"/>
    </row>
    <row r="32" spans="1:14" ht="15.75" x14ac:dyDescent="0.25">
      <c r="A32" s="31" t="s">
        <v>39</v>
      </c>
      <c r="B32" s="32"/>
      <c r="C32" s="33"/>
      <c r="D32" s="9">
        <v>0</v>
      </c>
      <c r="E32" s="10">
        <v>0</v>
      </c>
      <c r="F32" s="79">
        <v>2702.07</v>
      </c>
      <c r="H32" s="87"/>
      <c r="I32" s="87"/>
      <c r="J32" s="87"/>
      <c r="K32" s="76"/>
      <c r="L32" s="66"/>
      <c r="M32" s="77"/>
      <c r="N32" s="72"/>
    </row>
    <row r="33" spans="1:14" ht="15.75" x14ac:dyDescent="0.25">
      <c r="A33" s="88" t="s">
        <v>4</v>
      </c>
      <c r="B33" s="89"/>
      <c r="C33" s="90"/>
      <c r="D33" s="9">
        <v>0</v>
      </c>
      <c r="E33" s="10">
        <v>0</v>
      </c>
      <c r="F33" s="79"/>
      <c r="H33" s="87"/>
      <c r="I33" s="87"/>
      <c r="J33" s="87"/>
      <c r="K33" s="76"/>
      <c r="L33" s="66"/>
      <c r="M33" s="77"/>
      <c r="N33" s="72"/>
    </row>
    <row r="34" spans="1:14" ht="15.75" x14ac:dyDescent="0.25">
      <c r="A34" s="88" t="s">
        <v>62</v>
      </c>
      <c r="B34" s="89"/>
      <c r="C34" s="90"/>
      <c r="D34" s="9">
        <v>2500</v>
      </c>
      <c r="E34" s="10">
        <v>5037.53</v>
      </c>
      <c r="F34" s="79">
        <v>2628.7</v>
      </c>
      <c r="H34" s="87"/>
      <c r="I34" s="87"/>
      <c r="J34" s="87"/>
      <c r="K34" s="76"/>
      <c r="L34" s="66"/>
      <c r="M34" s="77"/>
      <c r="N34" s="72"/>
    </row>
    <row r="35" spans="1:14" ht="15.75" x14ac:dyDescent="0.25">
      <c r="A35" s="88" t="s">
        <v>5</v>
      </c>
      <c r="B35" s="89"/>
      <c r="C35" s="90"/>
      <c r="D35" s="9">
        <v>1000</v>
      </c>
      <c r="E35" s="10">
        <v>0</v>
      </c>
      <c r="F35" s="79">
        <v>884.35</v>
      </c>
      <c r="H35" s="87"/>
      <c r="I35" s="87"/>
      <c r="J35" s="87"/>
      <c r="K35" s="76"/>
      <c r="L35" s="66"/>
      <c r="M35" s="77"/>
      <c r="N35" s="72"/>
    </row>
    <row r="36" spans="1:14" ht="15.75" x14ac:dyDescent="0.25">
      <c r="A36" s="88" t="s">
        <v>18</v>
      </c>
      <c r="B36" s="89"/>
      <c r="C36" s="90"/>
      <c r="D36" s="9">
        <v>3000</v>
      </c>
      <c r="E36" s="10">
        <v>2599</v>
      </c>
      <c r="F36" s="79">
        <v>8079.2</v>
      </c>
      <c r="H36" s="87"/>
      <c r="I36" s="87"/>
      <c r="J36" s="87"/>
      <c r="K36" s="76"/>
      <c r="L36" s="66"/>
      <c r="M36" s="77"/>
      <c r="N36" s="72"/>
    </row>
    <row r="37" spans="1:14" ht="15.75" x14ac:dyDescent="0.25">
      <c r="A37" s="88" t="s">
        <v>6</v>
      </c>
      <c r="B37" s="89"/>
      <c r="C37" s="90"/>
      <c r="D37" s="9">
        <v>1500</v>
      </c>
      <c r="E37" s="10">
        <v>940.95</v>
      </c>
      <c r="F37" s="79">
        <v>2008</v>
      </c>
      <c r="H37" s="87"/>
      <c r="I37" s="87"/>
      <c r="J37" s="87"/>
      <c r="K37" s="76"/>
      <c r="L37" s="66"/>
      <c r="M37" s="77"/>
      <c r="N37" s="72"/>
    </row>
    <row r="38" spans="1:14" ht="15.75" x14ac:dyDescent="0.25">
      <c r="A38" s="88" t="s">
        <v>28</v>
      </c>
      <c r="B38" s="89"/>
      <c r="C38" s="90"/>
      <c r="D38" s="9">
        <v>0</v>
      </c>
      <c r="E38" s="10">
        <v>0</v>
      </c>
      <c r="F38" s="79"/>
      <c r="H38" s="87"/>
      <c r="I38" s="87"/>
      <c r="J38" s="87"/>
      <c r="K38" s="76"/>
      <c r="L38" s="66"/>
      <c r="M38" s="77"/>
      <c r="N38" s="72"/>
    </row>
    <row r="39" spans="1:14" ht="15.75" x14ac:dyDescent="0.25">
      <c r="A39" s="88" t="s">
        <v>7</v>
      </c>
      <c r="B39" s="89"/>
      <c r="C39" s="90"/>
      <c r="D39" s="9">
        <v>500</v>
      </c>
      <c r="E39" s="10">
        <v>554.76</v>
      </c>
      <c r="F39" s="79"/>
      <c r="H39" s="87"/>
      <c r="I39" s="87"/>
      <c r="J39" s="87"/>
      <c r="K39" s="76"/>
      <c r="L39" s="66"/>
      <c r="M39" s="72"/>
      <c r="N39" s="72"/>
    </row>
    <row r="40" spans="1:14" ht="16.5" thickBot="1" x14ac:dyDescent="0.3">
      <c r="A40" s="91" t="s">
        <v>19</v>
      </c>
      <c r="B40" s="92"/>
      <c r="C40" s="93"/>
      <c r="D40" s="12">
        <f>SUM(D24:D39)</f>
        <v>48000</v>
      </c>
      <c r="E40" s="22">
        <f>SUM(E24:E39)</f>
        <v>29672.48</v>
      </c>
      <c r="F40" s="81">
        <f>SUM(F24:F39)</f>
        <v>62522.489999999991</v>
      </c>
    </row>
    <row r="41" spans="1:14" ht="17.25" thickTop="1" thickBot="1" x14ac:dyDescent="0.3">
      <c r="A41" s="94" t="s">
        <v>58</v>
      </c>
      <c r="B41" s="94"/>
      <c r="C41" s="94"/>
      <c r="D41" s="68">
        <f>SUM(D20-D40)</f>
        <v>-23300</v>
      </c>
      <c r="E41" s="69">
        <f>SUM(E20-E40)</f>
        <v>1788.5200000000004</v>
      </c>
      <c r="F41" s="85">
        <f>SUM(F20-F40)</f>
        <v>-10302.229999999989</v>
      </c>
    </row>
    <row r="42" spans="1:14" ht="15.75" x14ac:dyDescent="0.25">
      <c r="A42" s="95"/>
      <c r="B42" s="95"/>
      <c r="C42" s="95"/>
      <c r="D42" s="66"/>
      <c r="E42" s="67"/>
    </row>
  </sheetData>
  <mergeCells count="54">
    <mergeCell ref="A9:C9"/>
    <mergeCell ref="A7:C7"/>
    <mergeCell ref="A23:C23"/>
    <mergeCell ref="A10:C10"/>
    <mergeCell ref="A11:C11"/>
    <mergeCell ref="A12:C12"/>
    <mergeCell ref="A13:C13"/>
    <mergeCell ref="A15:C15"/>
    <mergeCell ref="A16:C16"/>
    <mergeCell ref="A17:C17"/>
    <mergeCell ref="A18:C18"/>
    <mergeCell ref="A20:C20"/>
    <mergeCell ref="A21:C21"/>
    <mergeCell ref="A22:C22"/>
    <mergeCell ref="A37:C37"/>
    <mergeCell ref="A24:C24"/>
    <mergeCell ref="A25:C25"/>
    <mergeCell ref="A26:C26"/>
    <mergeCell ref="A28:C28"/>
    <mergeCell ref="A30:C30"/>
    <mergeCell ref="A31:C31"/>
    <mergeCell ref="A33:C33"/>
    <mergeCell ref="A34:C34"/>
    <mergeCell ref="A35:C35"/>
    <mergeCell ref="A36:C36"/>
    <mergeCell ref="A38:C38"/>
    <mergeCell ref="A39:C39"/>
    <mergeCell ref="A40:C40"/>
    <mergeCell ref="A41:C41"/>
    <mergeCell ref="A42:C42"/>
    <mergeCell ref="I9:K9"/>
    <mergeCell ref="I10:K10"/>
    <mergeCell ref="I11:K11"/>
    <mergeCell ref="I12:K12"/>
    <mergeCell ref="I14:K14"/>
    <mergeCell ref="I15:K15"/>
    <mergeCell ref="I16:K16"/>
    <mergeCell ref="I17:K17"/>
    <mergeCell ref="I19:K19"/>
    <mergeCell ref="H24:J24"/>
    <mergeCell ref="H25:J25"/>
    <mergeCell ref="H26:J26"/>
    <mergeCell ref="H27:J27"/>
    <mergeCell ref="H28:J28"/>
    <mergeCell ref="H29:J29"/>
    <mergeCell ref="H36:J36"/>
    <mergeCell ref="H37:J37"/>
    <mergeCell ref="H38:J38"/>
    <mergeCell ref="H39:J39"/>
    <mergeCell ref="H30:J30"/>
    <mergeCell ref="H32:J32"/>
    <mergeCell ref="H33:J33"/>
    <mergeCell ref="H34:J34"/>
    <mergeCell ref="H35:J35"/>
  </mergeCells>
  <phoneticPr fontId="0" type="noConversion"/>
  <pageMargins left="0.75" right="0.75" top="1" bottom="1" header="0" footer="0"/>
  <pageSetup paperSize="9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61"/>
  <sheetViews>
    <sheetView topLeftCell="A23" zoomScaleNormal="100" workbookViewId="0">
      <selection activeCell="G40" sqref="G40"/>
    </sheetView>
  </sheetViews>
  <sheetFormatPr defaultRowHeight="12.75" x14ac:dyDescent="0.2"/>
  <cols>
    <col min="1" max="1" width="9.140625" style="1"/>
    <col min="2" max="2" width="10.7109375" style="1" customWidth="1"/>
    <col min="3" max="3" width="15.42578125" style="1" customWidth="1"/>
    <col min="4" max="4" width="13.5703125" style="1" customWidth="1"/>
    <col min="5" max="5" width="17.85546875" style="1" customWidth="1"/>
    <col min="6" max="6" width="15.7109375" style="1" customWidth="1"/>
    <col min="7" max="7" width="14.5703125" style="1" customWidth="1"/>
    <col min="8" max="8" width="9.140625" style="1"/>
    <col min="9" max="9" width="11" style="1" bestFit="1" customWidth="1"/>
    <col min="10" max="16384" width="9.140625" style="1"/>
  </cols>
  <sheetData>
    <row r="1" spans="1:9" ht="24.75" customHeight="1" x14ac:dyDescent="0.3">
      <c r="D1" s="106" t="s">
        <v>20</v>
      </c>
      <c r="E1" s="107"/>
      <c r="F1" s="107"/>
      <c r="G1" s="107"/>
    </row>
    <row r="2" spans="1:9" ht="27" customHeight="1" x14ac:dyDescent="0.3">
      <c r="C2" s="106" t="s">
        <v>21</v>
      </c>
      <c r="D2" s="107"/>
      <c r="E2" s="107"/>
      <c r="F2" s="107"/>
      <c r="G2" s="107"/>
    </row>
    <row r="3" spans="1:9" ht="27.75" customHeight="1" x14ac:dyDescent="0.3">
      <c r="C3" s="106" t="s">
        <v>48</v>
      </c>
      <c r="D3" s="107"/>
      <c r="E3" s="107"/>
      <c r="F3" s="107"/>
      <c r="G3" s="107"/>
    </row>
    <row r="4" spans="1:9" ht="18.75" customHeight="1" x14ac:dyDescent="0.3">
      <c r="D4" s="109" t="s">
        <v>49</v>
      </c>
      <c r="E4" s="109"/>
      <c r="F4" s="109"/>
      <c r="G4" s="109"/>
    </row>
    <row r="6" spans="1:9" ht="15.75" x14ac:dyDescent="0.25">
      <c r="A6" s="2"/>
      <c r="B6" s="2"/>
      <c r="C6" s="2"/>
      <c r="D6" s="8" t="s">
        <v>29</v>
      </c>
      <c r="E6" s="8" t="s">
        <v>29</v>
      </c>
      <c r="F6" s="8" t="s">
        <v>32</v>
      </c>
      <c r="G6" s="8" t="s">
        <v>32</v>
      </c>
    </row>
    <row r="7" spans="1:9" ht="15.75" x14ac:dyDescent="0.25">
      <c r="A7" s="108" t="s">
        <v>16</v>
      </c>
      <c r="B7" s="108"/>
      <c r="C7" s="108"/>
      <c r="D7" s="8" t="s">
        <v>8</v>
      </c>
      <c r="E7" s="8" t="s">
        <v>9</v>
      </c>
      <c r="F7" s="8" t="s">
        <v>33</v>
      </c>
      <c r="G7" s="8" t="s">
        <v>33</v>
      </c>
    </row>
    <row r="8" spans="1:9" ht="15.75" x14ac:dyDescent="0.25">
      <c r="A8" s="88"/>
      <c r="B8" s="89"/>
      <c r="C8" s="90"/>
      <c r="D8" s="8" t="s">
        <v>11</v>
      </c>
      <c r="E8" s="8" t="s">
        <v>10</v>
      </c>
      <c r="F8" s="8" t="s">
        <v>11</v>
      </c>
      <c r="G8" s="8" t="s">
        <v>10</v>
      </c>
    </row>
    <row r="9" spans="1:9" ht="15.75" x14ac:dyDescent="0.25">
      <c r="A9" s="88" t="s">
        <v>23</v>
      </c>
      <c r="B9" s="89"/>
      <c r="C9" s="90"/>
      <c r="D9" s="9">
        <v>12000</v>
      </c>
      <c r="E9" s="10"/>
      <c r="F9" s="10">
        <v>7820</v>
      </c>
      <c r="G9" s="11"/>
    </row>
    <row r="10" spans="1:9" ht="15.75" x14ac:dyDescent="0.25">
      <c r="A10" s="88" t="s">
        <v>12</v>
      </c>
      <c r="B10" s="89"/>
      <c r="C10" s="90"/>
      <c r="D10" s="9">
        <v>500</v>
      </c>
      <c r="E10" s="10"/>
      <c r="F10" s="10">
        <v>748</v>
      </c>
      <c r="G10" s="11"/>
    </row>
    <row r="11" spans="1:9" ht="15.75" x14ac:dyDescent="0.25">
      <c r="A11" s="88" t="s">
        <v>25</v>
      </c>
      <c r="B11" s="89"/>
      <c r="C11" s="90"/>
      <c r="D11" s="9">
        <v>400</v>
      </c>
      <c r="E11" s="10"/>
      <c r="F11" s="10">
        <v>1445</v>
      </c>
      <c r="G11" s="11"/>
    </row>
    <row r="12" spans="1:9" ht="15.75" x14ac:dyDescent="0.25">
      <c r="A12" s="88" t="s">
        <v>37</v>
      </c>
      <c r="B12" s="89"/>
      <c r="C12" s="90"/>
      <c r="D12" s="9">
        <v>3000</v>
      </c>
      <c r="E12" s="10"/>
      <c r="F12" s="10">
        <f>2752+295</f>
        <v>3047</v>
      </c>
      <c r="G12" s="11"/>
    </row>
    <row r="13" spans="1:9" ht="15.75" x14ac:dyDescent="0.25">
      <c r="A13" s="31" t="s">
        <v>38</v>
      </c>
      <c r="B13" s="32"/>
      <c r="C13" s="33"/>
      <c r="D13" s="9"/>
      <c r="E13" s="10"/>
      <c r="F13" s="10">
        <v>1225</v>
      </c>
      <c r="G13" s="11"/>
    </row>
    <row r="14" spans="1:9" ht="15.75" customHeight="1" x14ac:dyDescent="0.25">
      <c r="A14" s="88" t="s">
        <v>13</v>
      </c>
      <c r="B14" s="89"/>
      <c r="C14" s="90"/>
      <c r="D14" s="9">
        <v>300</v>
      </c>
      <c r="E14" s="10"/>
      <c r="F14" s="10">
        <v>2000</v>
      </c>
      <c r="G14" s="11"/>
    </row>
    <row r="15" spans="1:9" ht="15.75" x14ac:dyDescent="0.25">
      <c r="A15" s="88" t="s">
        <v>22</v>
      </c>
      <c r="B15" s="89"/>
      <c r="C15" s="90"/>
      <c r="D15" s="12">
        <v>32000</v>
      </c>
      <c r="E15" s="10"/>
      <c r="F15" s="10">
        <v>32600</v>
      </c>
      <c r="G15" s="11"/>
    </row>
    <row r="16" spans="1:9" ht="15.75" x14ac:dyDescent="0.25">
      <c r="A16" s="88" t="s">
        <v>27</v>
      </c>
      <c r="B16" s="89"/>
      <c r="C16" s="89"/>
      <c r="D16" s="9"/>
      <c r="E16" s="13"/>
      <c r="F16" s="10"/>
      <c r="G16" s="11"/>
      <c r="I16" s="30"/>
    </row>
    <row r="17" spans="1:10" ht="15.75" x14ac:dyDescent="0.25">
      <c r="A17" s="88" t="s">
        <v>30</v>
      </c>
      <c r="B17" s="89"/>
      <c r="C17" s="90"/>
      <c r="D17" s="14">
        <v>400</v>
      </c>
      <c r="E17" s="15"/>
      <c r="F17" s="10"/>
      <c r="G17" s="11"/>
    </row>
    <row r="18" spans="1:10" ht="15.75" x14ac:dyDescent="0.25">
      <c r="A18" s="31" t="s">
        <v>36</v>
      </c>
      <c r="B18" s="32"/>
      <c r="C18" s="33"/>
      <c r="D18" s="36"/>
      <c r="E18" s="15"/>
      <c r="F18" s="10">
        <v>3335.26</v>
      </c>
      <c r="G18" s="11"/>
    </row>
    <row r="19" spans="1:10" ht="16.5" thickBot="1" x14ac:dyDescent="0.3">
      <c r="A19" s="88" t="s">
        <v>14</v>
      </c>
      <c r="B19" s="89"/>
      <c r="C19" s="90"/>
      <c r="D19" s="16">
        <f>SUM(D9:D17)</f>
        <v>48600</v>
      </c>
      <c r="E19" s="15"/>
      <c r="F19" s="10">
        <f>SUM(F9:F18)</f>
        <v>52220.26</v>
      </c>
      <c r="G19" s="11"/>
      <c r="I19" s="30"/>
    </row>
    <row r="20" spans="1:10" ht="16.5" thickTop="1" x14ac:dyDescent="0.25">
      <c r="A20" s="88"/>
      <c r="B20" s="89"/>
      <c r="C20" s="90"/>
      <c r="D20" s="17"/>
      <c r="E20" s="15"/>
      <c r="F20" s="18"/>
      <c r="G20" s="11"/>
      <c r="H20" s="30"/>
    </row>
    <row r="21" spans="1:10" ht="15.75" x14ac:dyDescent="0.25">
      <c r="A21" s="100"/>
      <c r="B21" s="101"/>
      <c r="C21" s="102"/>
      <c r="D21" s="17"/>
      <c r="E21" s="18"/>
      <c r="F21" s="18"/>
      <c r="G21" s="18"/>
      <c r="I21" s="30"/>
    </row>
    <row r="22" spans="1:10" ht="15.75" x14ac:dyDescent="0.25">
      <c r="A22" s="88" t="s">
        <v>15</v>
      </c>
      <c r="B22" s="89"/>
      <c r="C22" s="90"/>
      <c r="D22" s="19"/>
      <c r="E22" s="11"/>
      <c r="F22" s="11"/>
      <c r="G22" s="11"/>
    </row>
    <row r="23" spans="1:10" ht="15.75" x14ac:dyDescent="0.25">
      <c r="A23" s="88" t="s">
        <v>24</v>
      </c>
      <c r="B23" s="89"/>
      <c r="C23" s="90"/>
      <c r="D23" s="19"/>
      <c r="E23" s="9">
        <v>9000</v>
      </c>
      <c r="F23" s="11"/>
      <c r="G23" s="10">
        <v>7205.9</v>
      </c>
    </row>
    <row r="24" spans="1:10" ht="15.75" x14ac:dyDescent="0.25">
      <c r="A24" s="88" t="s">
        <v>26</v>
      </c>
      <c r="B24" s="89"/>
      <c r="C24" s="90"/>
      <c r="D24" s="19"/>
      <c r="E24" s="9">
        <v>24000</v>
      </c>
      <c r="F24" s="20"/>
      <c r="G24" s="10">
        <v>22605.91</v>
      </c>
    </row>
    <row r="25" spans="1:10" ht="15.75" x14ac:dyDescent="0.25">
      <c r="A25" s="88" t="s">
        <v>17</v>
      </c>
      <c r="B25" s="89"/>
      <c r="C25" s="90"/>
      <c r="D25" s="19"/>
      <c r="E25" s="9">
        <v>2700</v>
      </c>
      <c r="F25" s="20"/>
      <c r="G25" s="10">
        <v>3418</v>
      </c>
      <c r="I25" s="30"/>
    </row>
    <row r="26" spans="1:10" ht="15.75" x14ac:dyDescent="0.25">
      <c r="A26" s="88" t="s">
        <v>0</v>
      </c>
      <c r="B26" s="89"/>
      <c r="C26" s="90"/>
      <c r="D26" s="19"/>
      <c r="E26" s="9">
        <v>4000</v>
      </c>
      <c r="F26" s="20"/>
      <c r="G26" s="10">
        <v>8891.25</v>
      </c>
    </row>
    <row r="27" spans="1:10" ht="15.75" x14ac:dyDescent="0.25">
      <c r="A27" s="88" t="s">
        <v>1</v>
      </c>
      <c r="B27" s="89"/>
      <c r="C27" s="90"/>
      <c r="D27" s="19"/>
      <c r="E27" s="9">
        <v>5000</v>
      </c>
      <c r="F27" s="20"/>
      <c r="G27" s="10">
        <v>1555.36</v>
      </c>
    </row>
    <row r="28" spans="1:10" ht="15.75" x14ac:dyDescent="0.25">
      <c r="A28" s="88" t="s">
        <v>2</v>
      </c>
      <c r="B28" s="89"/>
      <c r="C28" s="90"/>
      <c r="D28" s="19"/>
      <c r="E28" s="9">
        <v>3000</v>
      </c>
      <c r="F28" s="10"/>
      <c r="G28" s="10">
        <v>1889.75</v>
      </c>
      <c r="I28" s="30"/>
    </row>
    <row r="29" spans="1:10" ht="15.75" x14ac:dyDescent="0.25">
      <c r="A29" s="88" t="s">
        <v>3</v>
      </c>
      <c r="B29" s="89"/>
      <c r="C29" s="90"/>
      <c r="D29" s="19"/>
      <c r="E29" s="9">
        <v>2000</v>
      </c>
      <c r="F29" s="20"/>
      <c r="G29" s="10">
        <v>654</v>
      </c>
    </row>
    <row r="30" spans="1:10" ht="15.75" x14ac:dyDescent="0.25">
      <c r="A30" s="31" t="s">
        <v>39</v>
      </c>
      <c r="B30" s="32"/>
      <c r="C30" s="33"/>
      <c r="D30" s="19"/>
      <c r="E30" s="9">
        <v>6000</v>
      </c>
      <c r="F30" s="20"/>
      <c r="G30" s="10">
        <v>2702.07</v>
      </c>
      <c r="I30" s="30"/>
      <c r="J30" s="30"/>
    </row>
    <row r="31" spans="1:10" ht="15.75" x14ac:dyDescent="0.25">
      <c r="A31" s="88" t="s">
        <v>4</v>
      </c>
      <c r="B31" s="89"/>
      <c r="C31" s="90"/>
      <c r="D31" s="19"/>
      <c r="E31" s="9">
        <v>1000</v>
      </c>
      <c r="F31" s="20"/>
      <c r="G31" s="10"/>
    </row>
    <row r="32" spans="1:10" ht="15.75" customHeight="1" x14ac:dyDescent="0.25">
      <c r="A32" s="88" t="s">
        <v>35</v>
      </c>
      <c r="B32" s="89"/>
      <c r="C32" s="90"/>
      <c r="D32" s="19"/>
      <c r="E32" s="9">
        <v>2500</v>
      </c>
      <c r="F32" s="20"/>
      <c r="G32" s="10">
        <v>2628.7</v>
      </c>
      <c r="I32" s="30"/>
      <c r="J32" s="30"/>
    </row>
    <row r="33" spans="1:13" ht="15.75" x14ac:dyDescent="0.25">
      <c r="A33" s="88" t="s">
        <v>5</v>
      </c>
      <c r="B33" s="89"/>
      <c r="C33" s="90"/>
      <c r="D33" s="19"/>
      <c r="E33" s="9">
        <v>2000</v>
      </c>
      <c r="F33" s="20"/>
      <c r="G33" s="10">
        <v>884.35</v>
      </c>
    </row>
    <row r="34" spans="1:13" ht="15.75" x14ac:dyDescent="0.25">
      <c r="A34" s="88" t="s">
        <v>18</v>
      </c>
      <c r="B34" s="89"/>
      <c r="C34" s="90"/>
      <c r="D34" s="19"/>
      <c r="E34" s="9">
        <v>3000</v>
      </c>
      <c r="F34" s="20"/>
      <c r="G34" s="10">
        <v>8079.2</v>
      </c>
      <c r="H34" s="30"/>
      <c r="I34" s="30"/>
    </row>
    <row r="35" spans="1:13" ht="15.75" x14ac:dyDescent="0.25">
      <c r="A35" s="88" t="s">
        <v>6</v>
      </c>
      <c r="B35" s="89"/>
      <c r="C35" s="90"/>
      <c r="D35" s="19"/>
      <c r="E35" s="9">
        <v>3000</v>
      </c>
      <c r="F35" s="20"/>
      <c r="G35" s="10">
        <v>2008</v>
      </c>
    </row>
    <row r="36" spans="1:13" ht="15.75" x14ac:dyDescent="0.25">
      <c r="A36" s="88" t="s">
        <v>28</v>
      </c>
      <c r="B36" s="89"/>
      <c r="C36" s="90"/>
      <c r="D36" s="19"/>
      <c r="E36" s="9"/>
      <c r="F36" s="20"/>
      <c r="G36" s="10"/>
      <c r="I36" s="30"/>
    </row>
    <row r="37" spans="1:13" ht="15.75" x14ac:dyDescent="0.25">
      <c r="A37" s="88" t="s">
        <v>7</v>
      </c>
      <c r="B37" s="89"/>
      <c r="C37" s="90"/>
      <c r="D37" s="19"/>
      <c r="E37" s="9">
        <v>500</v>
      </c>
      <c r="F37" s="20"/>
      <c r="G37" s="10"/>
      <c r="H37" s="30"/>
    </row>
    <row r="38" spans="1:13" ht="16.5" thickBot="1" x14ac:dyDescent="0.3">
      <c r="A38" s="103" t="s">
        <v>19</v>
      </c>
      <c r="B38" s="104"/>
      <c r="C38" s="105"/>
      <c r="D38" s="21"/>
      <c r="E38" s="35">
        <f>SUM(E22:E37)</f>
        <v>67700</v>
      </c>
      <c r="F38" s="22"/>
      <c r="G38" s="22">
        <f>SUM(G23:G35)</f>
        <v>62522.489999999991</v>
      </c>
      <c r="I38" s="30"/>
      <c r="J38" s="30"/>
    </row>
    <row r="39" spans="1:13" ht="15.75" x14ac:dyDescent="0.25">
      <c r="A39" s="38"/>
      <c r="B39" s="39"/>
      <c r="C39" s="40"/>
      <c r="D39" s="41"/>
      <c r="E39" s="23"/>
      <c r="F39" s="42"/>
      <c r="G39" s="42"/>
      <c r="I39" s="30"/>
      <c r="J39" s="30"/>
    </row>
    <row r="40" spans="1:13" ht="16.5" thickBot="1" x14ac:dyDescent="0.3">
      <c r="A40" s="108" t="s">
        <v>31</v>
      </c>
      <c r="B40" s="108"/>
      <c r="C40" s="108"/>
      <c r="D40" s="23">
        <f>SUM(E38-D19)</f>
        <v>19100</v>
      </c>
      <c r="E40" s="24"/>
      <c r="F40" s="25"/>
      <c r="G40" s="26">
        <v>10302.23</v>
      </c>
      <c r="I40" s="30"/>
    </row>
    <row r="41" spans="1:13" ht="17.25" thickTop="1" thickBot="1" x14ac:dyDescent="0.3">
      <c r="A41" s="113"/>
      <c r="B41" s="114"/>
      <c r="C41" s="115"/>
      <c r="D41" s="27">
        <v>67700</v>
      </c>
      <c r="E41" s="28">
        <v>67700</v>
      </c>
      <c r="F41" s="37">
        <f>SUM(F19)</f>
        <v>52220.26</v>
      </c>
      <c r="G41" s="29">
        <f>SUM(G38-G40)</f>
        <v>52220.259999999995</v>
      </c>
      <c r="I41" s="30"/>
      <c r="J41" s="30"/>
      <c r="M41" s="30"/>
    </row>
    <row r="42" spans="1:13" ht="16.5" thickTop="1" x14ac:dyDescent="0.25">
      <c r="A42" s="2"/>
      <c r="B42" s="2"/>
      <c r="C42" s="2"/>
      <c r="D42" s="2"/>
      <c r="E42" s="4"/>
      <c r="F42" s="2"/>
      <c r="G42" s="2"/>
    </row>
    <row r="43" spans="1:13" ht="20.25" x14ac:dyDescent="0.3">
      <c r="A43" s="2"/>
      <c r="B43" s="43" t="s">
        <v>40</v>
      </c>
      <c r="D43" s="2"/>
      <c r="E43" s="44" t="s">
        <v>51</v>
      </c>
      <c r="F43" s="34"/>
      <c r="G43" s="2"/>
    </row>
    <row r="44" spans="1:13" ht="20.25" x14ac:dyDescent="0.3">
      <c r="A44" s="2"/>
      <c r="B44" s="43" t="s">
        <v>41</v>
      </c>
      <c r="C44" s="43"/>
      <c r="D44" s="2"/>
      <c r="E44" s="44">
        <v>12833.66</v>
      </c>
      <c r="F44" s="43"/>
      <c r="G44" s="2"/>
    </row>
    <row r="45" spans="1:13" ht="20.25" x14ac:dyDescent="0.3">
      <c r="A45" s="2"/>
      <c r="B45" s="43" t="s">
        <v>42</v>
      </c>
      <c r="C45" s="43"/>
      <c r="D45" s="2"/>
      <c r="E45" s="45">
        <v>10302.23</v>
      </c>
      <c r="F45" s="43"/>
      <c r="G45" s="4"/>
    </row>
    <row r="46" spans="1:13" ht="21" thickBot="1" x14ac:dyDescent="0.35">
      <c r="A46" s="2"/>
      <c r="B46" s="43" t="s">
        <v>43</v>
      </c>
      <c r="C46" s="43"/>
      <c r="D46" s="2"/>
      <c r="E46" s="46">
        <v>121728.13</v>
      </c>
      <c r="F46" s="43"/>
      <c r="G46" s="4"/>
      <c r="I46" s="48"/>
    </row>
    <row r="47" spans="1:13" ht="21" thickTop="1" x14ac:dyDescent="0.3">
      <c r="A47" t="s">
        <v>44</v>
      </c>
      <c r="B47" s="43"/>
      <c r="C47" s="43"/>
      <c r="D47" s="2"/>
      <c r="E47" s="44"/>
      <c r="F47" s="43"/>
      <c r="G47" s="2"/>
      <c r="I47" s="48"/>
    </row>
    <row r="48" spans="1:13" ht="20.25" x14ac:dyDescent="0.3">
      <c r="A48" s="2"/>
      <c r="B48" s="43" t="s">
        <v>45</v>
      </c>
      <c r="C48" s="43"/>
      <c r="D48" s="2"/>
      <c r="E48" s="44"/>
      <c r="F48" s="43"/>
      <c r="G48" s="4"/>
      <c r="I48" s="48"/>
    </row>
    <row r="49" spans="1:6" ht="20.25" x14ac:dyDescent="0.3">
      <c r="B49" s="43" t="s">
        <v>46</v>
      </c>
      <c r="C49" s="43"/>
      <c r="E49" s="44">
        <f>7250+295</f>
        <v>7545</v>
      </c>
      <c r="F49" s="43"/>
    </row>
    <row r="50" spans="1:6" ht="20.25" x14ac:dyDescent="0.3">
      <c r="B50" s="43" t="s">
        <v>47</v>
      </c>
      <c r="C50" s="43"/>
      <c r="E50" s="44">
        <v>79562.559999999998</v>
      </c>
      <c r="F50" s="5"/>
    </row>
    <row r="51" spans="1:6" ht="20.25" x14ac:dyDescent="0.3">
      <c r="B51" s="43" t="s">
        <v>50</v>
      </c>
      <c r="C51" s="43"/>
      <c r="E51" s="44">
        <v>34620.57</v>
      </c>
      <c r="F51" s="5"/>
    </row>
    <row r="52" spans="1:6" ht="21" thickBot="1" x14ac:dyDescent="0.35">
      <c r="B52" s="43" t="s">
        <v>52</v>
      </c>
      <c r="C52" s="43"/>
      <c r="E52" s="47">
        <f>SUM(E49:E51)</f>
        <v>121728.13</v>
      </c>
      <c r="F52" s="7"/>
    </row>
    <row r="53" spans="1:6" ht="13.5" thickTop="1" x14ac:dyDescent="0.2">
      <c r="B53" s="5"/>
      <c r="C53" s="5"/>
      <c r="E53" s="7"/>
      <c r="F53" s="5"/>
    </row>
    <row r="54" spans="1:6" x14ac:dyDescent="0.2">
      <c r="B54" s="5"/>
      <c r="C54" s="5"/>
      <c r="E54" s="7"/>
      <c r="F54" s="5"/>
    </row>
    <row r="55" spans="1:6" x14ac:dyDescent="0.2">
      <c r="A55" t="s">
        <v>44</v>
      </c>
      <c r="B55" s="5"/>
      <c r="C55" s="5"/>
      <c r="E55" s="7"/>
      <c r="F55" s="5"/>
    </row>
    <row r="56" spans="1:6" ht="15.75" x14ac:dyDescent="0.25">
      <c r="B56" s="34" t="s">
        <v>34</v>
      </c>
      <c r="C56" s="34"/>
      <c r="D56" s="7"/>
      <c r="E56" s="7"/>
    </row>
    <row r="58" spans="1:6" ht="15.75" x14ac:dyDescent="0.25">
      <c r="B58" s="110"/>
      <c r="C58" s="111"/>
    </row>
    <row r="59" spans="1:6" x14ac:dyDescent="0.2">
      <c r="B59" s="5"/>
      <c r="C59" s="6"/>
    </row>
    <row r="60" spans="1:6" x14ac:dyDescent="0.2">
      <c r="A60" s="3"/>
      <c r="B60" s="112"/>
      <c r="C60" s="112"/>
    </row>
    <row r="61" spans="1:6" x14ac:dyDescent="0.2">
      <c r="B61" s="112"/>
      <c r="C61" s="112"/>
    </row>
  </sheetData>
  <mergeCells count="38">
    <mergeCell ref="B58:C58"/>
    <mergeCell ref="B61:C61"/>
    <mergeCell ref="B60:C60"/>
    <mergeCell ref="A16:C16"/>
    <mergeCell ref="A17:C17"/>
    <mergeCell ref="A22:C22"/>
    <mergeCell ref="A24:C24"/>
    <mergeCell ref="A25:C25"/>
    <mergeCell ref="A40:C40"/>
    <mergeCell ref="A23:C23"/>
    <mergeCell ref="A41:C41"/>
    <mergeCell ref="A20:C20"/>
    <mergeCell ref="A19:C19"/>
    <mergeCell ref="A21:C21"/>
    <mergeCell ref="A34:C34"/>
    <mergeCell ref="A37:C37"/>
    <mergeCell ref="D1:G1"/>
    <mergeCell ref="A36:C36"/>
    <mergeCell ref="A26:C26"/>
    <mergeCell ref="A27:C27"/>
    <mergeCell ref="A28:C28"/>
    <mergeCell ref="A29:C29"/>
    <mergeCell ref="A31:C31"/>
    <mergeCell ref="A7:C7"/>
    <mergeCell ref="A15:C15"/>
    <mergeCell ref="D4:G4"/>
    <mergeCell ref="A11:C11"/>
    <mergeCell ref="A14:C14"/>
    <mergeCell ref="A12:C12"/>
    <mergeCell ref="C2:G2"/>
    <mergeCell ref="C3:G3"/>
    <mergeCell ref="A38:C38"/>
    <mergeCell ref="A32:C32"/>
    <mergeCell ref="A35:C35"/>
    <mergeCell ref="A8:C8"/>
    <mergeCell ref="A9:C9"/>
    <mergeCell ref="A10:C10"/>
    <mergeCell ref="A33:C33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2019</vt:lpstr>
      <vt:lpstr>2018</vt:lpstr>
      <vt:lpstr>Ark3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2020-02-05T12:09:18Z</cp:lastPrinted>
  <dcterms:created xsi:type="dcterms:W3CDTF">2008-02-12T19:00:20Z</dcterms:created>
  <dcterms:modified xsi:type="dcterms:W3CDTF">2020-02-05T12:47:40Z</dcterms:modified>
</cp:coreProperties>
</file>